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長照科\13.課程規劃(書單.教師專長.配課)\114-1\"/>
    </mc:Choice>
  </mc:AlternateContent>
  <bookViews>
    <workbookView xWindow="0" yWindow="0" windowWidth="28800" windowHeight="11625" firstSheet="2" activeTab="2"/>
  </bookViews>
  <sheets>
    <sheet name="108級(日)(1090311)" sheetId="2" state="hidden" r:id="rId1"/>
    <sheet name="108級(進)(1090311)" sheetId="5" state="hidden" r:id="rId2"/>
    <sheet name="進修部" sheetId="11" r:id="rId3"/>
  </sheets>
  <definedNames>
    <definedName name="_xlnm.Print_Area" localSheetId="0">'108級(日)(1090311)'!$A$1:$M$92</definedName>
    <definedName name="_xlnm.Print_Area" localSheetId="1">'108級(進)(1090311)'!$A$1:$M$92</definedName>
    <definedName name="_xlnm.Print_Area" localSheetId="2">進修部!$A$1:$M$78</definedName>
    <definedName name="_xlnm.Print_Titles" localSheetId="0">'108級(日)(1090311)'!$1:$13</definedName>
    <definedName name="_xlnm.Print_Titles" localSheetId="1">'108級(進)(1090311)'!$1:$13</definedName>
    <definedName name="_xlnm.Print_Titles" localSheetId="2">進修部!$1:$12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11" l="1"/>
  <c r="E68" i="11"/>
  <c r="M68" i="11" l="1"/>
  <c r="L68" i="11"/>
  <c r="K68" i="11"/>
  <c r="J68" i="11"/>
  <c r="I68" i="11"/>
  <c r="H68" i="11"/>
  <c r="I43" i="11" l="1"/>
  <c r="H43" i="11"/>
  <c r="G43" i="11"/>
  <c r="F43" i="11"/>
  <c r="E24" i="11" l="1"/>
  <c r="D24" i="11"/>
  <c r="D43" i="11"/>
  <c r="M71" i="11" l="1"/>
  <c r="L71" i="11"/>
  <c r="E14" i="11"/>
  <c r="D14" i="11"/>
  <c r="E13" i="11"/>
  <c r="D13" i="11"/>
  <c r="E16" i="11" l="1"/>
  <c r="D16" i="11"/>
  <c r="M43" i="11" l="1"/>
  <c r="L43" i="11"/>
  <c r="K43" i="11"/>
  <c r="J43" i="11"/>
  <c r="E43" i="11"/>
  <c r="M24" i="11"/>
  <c r="L24" i="11"/>
  <c r="K24" i="11"/>
  <c r="J24" i="11"/>
  <c r="I24" i="11"/>
  <c r="H24" i="11"/>
  <c r="G24" i="11"/>
  <c r="G69" i="11" s="1"/>
  <c r="G72" i="11" s="1"/>
  <c r="F24" i="11"/>
  <c r="F69" i="11" s="1"/>
  <c r="F72" i="11" s="1"/>
  <c r="D69" i="11" l="1"/>
  <c r="D72" i="11" s="1"/>
  <c r="E69" i="11"/>
  <c r="I69" i="11"/>
  <c r="I72" i="11" s="1"/>
  <c r="M69" i="11"/>
  <c r="M72" i="11" s="1"/>
  <c r="J69" i="11"/>
  <c r="K69" i="11"/>
  <c r="H69" i="11"/>
  <c r="H72" i="11" s="1"/>
  <c r="L69" i="11"/>
  <c r="L72" i="11" s="1"/>
  <c r="J70" i="11" l="1"/>
  <c r="K70" i="11"/>
  <c r="K72" i="11" s="1"/>
  <c r="E72" i="11" l="1"/>
  <c r="J72" i="11"/>
  <c r="M88" i="5" l="1"/>
  <c r="L88" i="5"/>
  <c r="K88" i="5"/>
  <c r="J88" i="5"/>
  <c r="I88" i="5"/>
  <c r="H88" i="5"/>
  <c r="G88" i="5"/>
  <c r="F88" i="5"/>
  <c r="E87" i="5"/>
  <c r="D87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M36" i="5"/>
  <c r="L36" i="5"/>
  <c r="K36" i="5"/>
  <c r="J36" i="5"/>
  <c r="I36" i="5"/>
  <c r="H36" i="5"/>
  <c r="G36" i="5"/>
  <c r="F36" i="5"/>
  <c r="E35" i="5"/>
  <c r="D35" i="5"/>
  <c r="E34" i="5"/>
  <c r="D34" i="5"/>
  <c r="E33" i="5"/>
  <c r="D33" i="5"/>
  <c r="E31" i="5"/>
  <c r="D31" i="5"/>
  <c r="E30" i="5"/>
  <c r="D30" i="5"/>
  <c r="E29" i="5"/>
  <c r="D29" i="5"/>
  <c r="E28" i="5"/>
  <c r="D28" i="5"/>
  <c r="E27" i="5"/>
  <c r="D27" i="5"/>
  <c r="E24" i="5"/>
  <c r="D24" i="5"/>
  <c r="E23" i="5"/>
  <c r="D23" i="5"/>
  <c r="E22" i="5"/>
  <c r="D22" i="5"/>
  <c r="E21" i="5"/>
  <c r="D21" i="5"/>
  <c r="E20" i="5"/>
  <c r="D20" i="5"/>
  <c r="M19" i="5"/>
  <c r="L19" i="5"/>
  <c r="K19" i="5"/>
  <c r="J19" i="5"/>
  <c r="I19" i="5"/>
  <c r="H19" i="5"/>
  <c r="G19" i="5"/>
  <c r="F19" i="5"/>
  <c r="E18" i="5"/>
  <c r="D18" i="5"/>
  <c r="E17" i="5"/>
  <c r="D17" i="5"/>
  <c r="E16" i="5"/>
  <c r="D16" i="5"/>
  <c r="E15" i="5"/>
  <c r="D15" i="5"/>
  <c r="E14" i="5"/>
  <c r="D14" i="5"/>
  <c r="D36" i="5" l="1"/>
  <c r="E36" i="5"/>
  <c r="D19" i="5"/>
  <c r="F89" i="5"/>
  <c r="J89" i="5"/>
  <c r="J90" i="5" s="1"/>
  <c r="J91" i="5" s="1"/>
  <c r="D88" i="5"/>
  <c r="E19" i="5"/>
  <c r="G89" i="5"/>
  <c r="G90" i="5" s="1"/>
  <c r="K89" i="5"/>
  <c r="K90" i="5" s="1"/>
  <c r="K91" i="5" s="1"/>
  <c r="E88" i="5"/>
  <c r="H89" i="5"/>
  <c r="L89" i="5"/>
  <c r="L90" i="5" s="1"/>
  <c r="L91" i="5" s="1"/>
  <c r="I89" i="5"/>
  <c r="M89" i="5"/>
  <c r="I90" i="5"/>
  <c r="I91" i="5" s="1"/>
  <c r="F90" i="5"/>
  <c r="F91" i="5" s="1"/>
  <c r="G91" i="5" l="1"/>
  <c r="D89" i="5"/>
  <c r="E89" i="5"/>
  <c r="H90" i="5"/>
  <c r="D90" i="5" s="1"/>
  <c r="M90" i="5"/>
  <c r="M91" i="5" s="1"/>
  <c r="E90" i="5"/>
  <c r="D91" i="5" l="1"/>
  <c r="E91" i="5"/>
  <c r="H91" i="5"/>
  <c r="F88" i="2"/>
  <c r="G88" i="2"/>
  <c r="H88" i="2"/>
  <c r="I88" i="2"/>
  <c r="J88" i="2"/>
  <c r="K88" i="2"/>
  <c r="L88" i="2"/>
  <c r="M88" i="2"/>
  <c r="F36" i="2"/>
  <c r="G36" i="2"/>
  <c r="H36" i="2"/>
  <c r="I36" i="2"/>
  <c r="J36" i="2"/>
  <c r="K36" i="2"/>
  <c r="L36" i="2"/>
  <c r="M36" i="2"/>
  <c r="F19" i="2"/>
  <c r="G19" i="2"/>
  <c r="H19" i="2"/>
  <c r="I19" i="2"/>
  <c r="J19" i="2"/>
  <c r="K19" i="2"/>
  <c r="L19" i="2"/>
  <c r="M19" i="2"/>
  <c r="G89" i="2" l="1"/>
  <c r="G90" i="2" s="1"/>
  <c r="H89" i="2"/>
  <c r="I89" i="2"/>
  <c r="J89" i="2"/>
  <c r="K89" i="2"/>
  <c r="L89" i="2"/>
  <c r="M89" i="2"/>
  <c r="E38" i="2"/>
  <c r="D38" i="2"/>
  <c r="E33" i="2"/>
  <c r="D33" i="2"/>
  <c r="E27" i="2"/>
  <c r="D27" i="2"/>
  <c r="L90" i="2" l="1"/>
  <c r="L91" i="2" s="1"/>
  <c r="K90" i="2"/>
  <c r="K91" i="2" s="1"/>
  <c r="J90" i="2"/>
  <c r="J91" i="2" s="1"/>
  <c r="M90" i="2"/>
  <c r="M91" i="2" s="1"/>
  <c r="I90" i="2"/>
  <c r="I91" i="2" s="1"/>
  <c r="H90" i="2"/>
  <c r="H91" i="2" s="1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87" i="2"/>
  <c r="D87" i="2"/>
  <c r="E43" i="2"/>
  <c r="D43" i="2"/>
  <c r="E42" i="2"/>
  <c r="D42" i="2"/>
  <c r="E41" i="2"/>
  <c r="D41" i="2"/>
  <c r="E40" i="2"/>
  <c r="D40" i="2"/>
  <c r="E39" i="2"/>
  <c r="D39" i="2"/>
  <c r="E37" i="2"/>
  <c r="D37" i="2"/>
  <c r="E35" i="2"/>
  <c r="D35" i="2"/>
  <c r="E34" i="2"/>
  <c r="D34" i="2"/>
  <c r="E31" i="2"/>
  <c r="D31" i="2"/>
  <c r="E30" i="2"/>
  <c r="D30" i="2"/>
  <c r="E29" i="2"/>
  <c r="D29" i="2"/>
  <c r="E28" i="2"/>
  <c r="D28" i="2"/>
  <c r="E24" i="2"/>
  <c r="D24" i="2"/>
  <c r="E23" i="2"/>
  <c r="D23" i="2"/>
  <c r="E22" i="2"/>
  <c r="D22" i="2"/>
  <c r="E21" i="2"/>
  <c r="D21" i="2"/>
  <c r="E20" i="2"/>
  <c r="D20" i="2"/>
  <c r="F89" i="2"/>
  <c r="F90" i="2" s="1"/>
  <c r="E18" i="2"/>
  <c r="D18" i="2"/>
  <c r="E17" i="2"/>
  <c r="D17" i="2"/>
  <c r="E16" i="2"/>
  <c r="D16" i="2"/>
  <c r="E15" i="2"/>
  <c r="D15" i="2"/>
  <c r="E14" i="2"/>
  <c r="D14" i="2"/>
  <c r="D88" i="2" l="1"/>
  <c r="D19" i="2"/>
  <c r="E36" i="2"/>
  <c r="E19" i="2"/>
  <c r="E88" i="2"/>
  <c r="D36" i="2"/>
  <c r="G91" i="2"/>
  <c r="E90" i="2" l="1"/>
  <c r="D89" i="2"/>
  <c r="E89" i="2"/>
  <c r="E91" i="2" l="1"/>
  <c r="F91" i="2" l="1"/>
  <c r="D90" i="2"/>
  <c r="D91" i="2" s="1"/>
</calcChain>
</file>

<file path=xl/sharedStrings.xml><?xml version="1.0" encoding="utf-8"?>
<sst xmlns="http://schemas.openxmlformats.org/spreadsheetml/2006/main" count="323" uniqueCount="181">
  <si>
    <t>專業核心課程學分/學時數總計</t>
    <phoneticPr fontId="8" type="noConversion"/>
  </si>
  <si>
    <t>資料庫管理系統</t>
    <phoneticPr fontId="4" type="noConversion"/>
  </si>
  <si>
    <t>3D電腦繪圖</t>
    <phoneticPr fontId="4" type="noConversion"/>
  </si>
  <si>
    <t>專業必修課程學分/學時數總計</t>
    <phoneticPr fontId="8" type="noConversion"/>
  </si>
  <si>
    <t>專業選修課程學分/學時數總計</t>
    <phoneticPr fontId="8" type="noConversion"/>
  </si>
  <si>
    <t>專業必修、專業核心</t>
    <phoneticPr fontId="4" type="noConversion"/>
  </si>
  <si>
    <t>專業選修</t>
  </si>
  <si>
    <t>總計(含選修)</t>
    <phoneticPr fontId="5" type="noConversion"/>
  </si>
  <si>
    <t>電子商務</t>
    <phoneticPr fontId="4" type="noConversion"/>
  </si>
  <si>
    <t>醫學影像處理</t>
    <phoneticPr fontId="4" type="noConversion"/>
  </si>
  <si>
    <t>程式設計</t>
    <phoneticPr fontId="5" type="noConversion"/>
  </si>
  <si>
    <t>動態網頁設計</t>
    <phoneticPr fontId="4" type="noConversion"/>
  </si>
  <si>
    <t>商用套裝軟體實務</t>
    <phoneticPr fontId="4" type="noConversion"/>
  </si>
  <si>
    <t>影像處理實務</t>
    <phoneticPr fontId="4" type="noConversion"/>
  </si>
  <si>
    <t>微電影製作與行銷</t>
  </si>
  <si>
    <t>多媒體應用</t>
    <phoneticPr fontId="4" type="noConversion"/>
  </si>
  <si>
    <t>微型創業</t>
    <phoneticPr fontId="4" type="noConversion"/>
  </si>
  <si>
    <t>網頁設計</t>
    <phoneticPr fontId="4" type="noConversion"/>
  </si>
  <si>
    <t>雲端服務運用</t>
    <phoneticPr fontId="4" type="noConversion"/>
  </si>
  <si>
    <t>行動程式設計入門</t>
    <phoneticPr fontId="4" type="noConversion"/>
  </si>
  <si>
    <t>電腦網路概論</t>
    <phoneticPr fontId="4" type="noConversion"/>
  </si>
  <si>
    <t>設計概論</t>
  </si>
  <si>
    <t>人因工程</t>
  </si>
  <si>
    <t>資訊生活與科技</t>
  </si>
  <si>
    <t>職業安全與衛生</t>
  </si>
  <si>
    <t>資料庫管理概論</t>
  </si>
  <si>
    <t>進階文書編輯</t>
  </si>
  <si>
    <t>心智圖法實務應用</t>
  </si>
  <si>
    <t>數位邏輯</t>
  </si>
  <si>
    <t>人工智慧導論</t>
  </si>
  <si>
    <t>創意管理</t>
  </si>
  <si>
    <t>商業攝影</t>
  </si>
  <si>
    <t>電子書製作</t>
  </si>
  <si>
    <t>管理資訊系統</t>
  </si>
  <si>
    <t>醫學工程概論</t>
  </si>
  <si>
    <t>逆向工程</t>
    <phoneticPr fontId="4" type="noConversion"/>
  </si>
  <si>
    <t>動漫解析</t>
    <phoneticPr fontId="4" type="noConversion"/>
  </si>
  <si>
    <t>創意設計</t>
    <phoneticPr fontId="4" type="noConversion"/>
  </si>
  <si>
    <t>價值工程</t>
    <phoneticPr fontId="4" type="noConversion"/>
  </si>
  <si>
    <t>數位音效剪輯</t>
    <phoneticPr fontId="4" type="noConversion"/>
  </si>
  <si>
    <t>電腦軟體應用</t>
    <phoneticPr fontId="4" type="noConversion"/>
  </si>
  <si>
    <t>VBA應用</t>
    <phoneticPr fontId="4" type="noConversion"/>
  </si>
  <si>
    <t>Excel進階應用</t>
    <phoneticPr fontId="4" type="noConversion"/>
  </si>
  <si>
    <t>行動商務企劃</t>
    <phoneticPr fontId="4" type="noConversion"/>
  </si>
  <si>
    <t>創新商品行銷企劃</t>
    <phoneticPr fontId="4" type="noConversion"/>
  </si>
  <si>
    <t>物聯網概論</t>
    <phoneticPr fontId="4" type="noConversion"/>
  </si>
  <si>
    <t>資訊倫理</t>
    <phoneticPr fontId="4" type="noConversion"/>
  </si>
  <si>
    <t>醫院組織與管理</t>
    <phoneticPr fontId="4" type="noConversion"/>
  </si>
  <si>
    <t>虛擬實境設計</t>
    <phoneticPr fontId="4" type="noConversion"/>
  </si>
  <si>
    <t>統計概論</t>
    <phoneticPr fontId="4" type="noConversion"/>
  </si>
  <si>
    <t>品質管理</t>
    <phoneticPr fontId="4" type="noConversion"/>
  </si>
  <si>
    <t>商品製作</t>
    <phoneticPr fontId="4" type="noConversion"/>
  </si>
  <si>
    <t>校外實習</t>
    <phoneticPr fontId="4" type="noConversion"/>
  </si>
  <si>
    <t>EXCEL大數據分析</t>
    <phoneticPr fontId="4" type="noConversion"/>
  </si>
  <si>
    <t>商業試算表實務應用</t>
    <phoneticPr fontId="4" type="noConversion"/>
  </si>
  <si>
    <t>Linux系統</t>
    <phoneticPr fontId="4" type="noConversion"/>
  </si>
  <si>
    <t>雲端伺服器</t>
  </si>
  <si>
    <t>虛實整合行銷</t>
    <phoneticPr fontId="4" type="noConversion"/>
  </si>
  <si>
    <t>創業管理</t>
    <phoneticPr fontId="4" type="noConversion"/>
  </si>
  <si>
    <t>區塊鍊應用</t>
    <phoneticPr fontId="4" type="noConversion"/>
  </si>
  <si>
    <t>系統設計實務</t>
    <phoneticPr fontId="4" type="noConversion"/>
  </si>
  <si>
    <t>科技管理</t>
    <phoneticPr fontId="4" type="noConversion"/>
  </si>
  <si>
    <t>工廠管理實務</t>
    <phoneticPr fontId="4" type="noConversion"/>
  </si>
  <si>
    <t>書報討論</t>
    <phoneticPr fontId="4" type="noConversion"/>
  </si>
  <si>
    <t>電競實務應用</t>
    <phoneticPr fontId="4" type="noConversion"/>
  </si>
  <si>
    <t>專題製作</t>
  </si>
  <si>
    <t>Youtube社群經營</t>
  </si>
  <si>
    <t>商品設計應用</t>
  </si>
  <si>
    <t>資訊安全</t>
  </si>
  <si>
    <t>人工智慧實務應用</t>
  </si>
  <si>
    <t>大數據應用</t>
    <phoneticPr fontId="4" type="noConversion"/>
  </si>
  <si>
    <t>行動程式設計</t>
    <phoneticPr fontId="4" type="noConversion"/>
  </si>
  <si>
    <t>跨境電子商務</t>
    <phoneticPr fontId="4" type="noConversion"/>
  </si>
  <si>
    <t>流通連鎖經營管理</t>
    <phoneticPr fontId="4" type="noConversion"/>
  </si>
  <si>
    <t>遊戲設計入門</t>
    <phoneticPr fontId="4" type="noConversion"/>
  </si>
  <si>
    <t>資料結構</t>
    <phoneticPr fontId="4" type="noConversion"/>
  </si>
  <si>
    <t>3D列印概論</t>
  </si>
  <si>
    <t>科目名稱</t>
    <phoneticPr fontId="8" type="noConversion"/>
  </si>
  <si>
    <t>專業核心課程</t>
    <phoneticPr fontId="5" type="noConversion"/>
  </si>
  <si>
    <t>專業選修課程</t>
    <phoneticPr fontId="4" type="noConversion"/>
  </si>
  <si>
    <t>專業必修課程</t>
    <phoneticPr fontId="5" type="noConversion"/>
  </si>
  <si>
    <t>各類課程修課最低限制</t>
    <phoneticPr fontId="4" type="noConversion"/>
  </si>
  <si>
    <t xml:space="preserve">備註：
學生每學期所修學分數，必須受下列規定：
一、本校二專日間部修習學分數，每學期不得少於十二學分，不得多於二十八學分。
二、本校二專夜間部修習學分數，每學期不得少於九學分，不得多於二十八學分。
</t>
    <phoneticPr fontId="4" type="noConversion"/>
  </si>
  <si>
    <t>學分</t>
    <phoneticPr fontId="8" type="noConversion"/>
  </si>
  <si>
    <t>時數</t>
  </si>
  <si>
    <t>聖母醫護管理專科學校</t>
    <phoneticPr fontId="5" type="noConversion"/>
  </si>
  <si>
    <t>科目類別</t>
    <phoneticPr fontId="8" type="noConversion"/>
  </si>
  <si>
    <t>學分</t>
    <phoneticPr fontId="8" type="noConversion"/>
  </si>
  <si>
    <t>時數</t>
    <phoneticPr fontId="8" type="noConversion"/>
  </si>
  <si>
    <t>第一學年</t>
    <phoneticPr fontId="8" type="noConversion"/>
  </si>
  <si>
    <t>第二學年</t>
    <phoneticPr fontId="8" type="noConversion"/>
  </si>
  <si>
    <t>上</t>
    <phoneticPr fontId="8" type="noConversion"/>
  </si>
  <si>
    <t>下</t>
    <phoneticPr fontId="8" type="noConversion"/>
  </si>
  <si>
    <t xml:space="preserve">
</t>
    <phoneticPr fontId="4" type="noConversion"/>
  </si>
  <si>
    <t>108年05月08日科課程委員會會議修正通過</t>
    <phoneticPr fontId="4" type="noConversion"/>
  </si>
  <si>
    <t>108年03月19日科課程委員會會議通過訂定</t>
    <phoneticPr fontId="4" type="noConversion"/>
  </si>
  <si>
    <t>108年05月01日課程委員會會議通過訂定</t>
    <phoneticPr fontId="4" type="noConversion"/>
  </si>
  <si>
    <t>108年05月01日教務會議通過訂定</t>
    <phoneticPr fontId="4" type="noConversion"/>
  </si>
  <si>
    <t>專業核心課程</t>
    <phoneticPr fontId="5" type="noConversion"/>
  </si>
  <si>
    <t>HTML5行動裝置應用</t>
    <phoneticPr fontId="4" type="noConversion"/>
  </si>
  <si>
    <r>
      <rPr>
        <sz val="14"/>
        <rFont val="標楷體"/>
        <family val="4"/>
        <charset val="136"/>
      </rPr>
      <t>二年制</t>
    </r>
    <r>
      <rPr>
        <u/>
        <sz val="14"/>
        <rFont val="標楷體"/>
        <family val="4"/>
        <charset val="136"/>
      </rPr>
      <t>日間部</t>
    </r>
    <r>
      <rPr>
        <sz val="14"/>
        <rFont val="標楷體"/>
        <family val="4"/>
        <charset val="136"/>
      </rPr>
      <t>資訊管理科課程規劃表</t>
    </r>
    <r>
      <rPr>
        <sz val="14"/>
        <rFont val="Times New Roman"/>
        <family val="1"/>
      </rPr>
      <t>(108</t>
    </r>
    <r>
      <rPr>
        <sz val="14"/>
        <rFont val="標楷體"/>
        <family val="4"/>
        <charset val="136"/>
      </rPr>
      <t>級</t>
    </r>
    <r>
      <rPr>
        <sz val="14"/>
        <rFont val="Times New Roman"/>
        <family val="1"/>
      </rPr>
      <t>)</t>
    </r>
    <phoneticPr fontId="5" type="noConversion"/>
  </si>
  <si>
    <t>109年03月11日科課程委員會會議修正通過</t>
    <phoneticPr fontId="4" type="noConversion"/>
  </si>
  <si>
    <t>109年 月 日課程委員會會議通過訂定</t>
    <phoneticPr fontId="4" type="noConversion"/>
  </si>
  <si>
    <t>109年 月 日教務會議通過訂定</t>
    <phoneticPr fontId="4" type="noConversion"/>
  </si>
  <si>
    <r>
      <rPr>
        <sz val="14"/>
        <color rgb="FFFF0000"/>
        <rFont val="標楷體"/>
        <family val="4"/>
        <charset val="136"/>
      </rPr>
      <t>二年制</t>
    </r>
    <r>
      <rPr>
        <u/>
        <sz val="14"/>
        <color rgb="FFFF0000"/>
        <rFont val="標楷體"/>
        <family val="4"/>
        <charset val="136"/>
      </rPr>
      <t>進修部</t>
    </r>
    <r>
      <rPr>
        <sz val="14"/>
        <color rgb="FFFF0000"/>
        <rFont val="標楷體"/>
        <family val="4"/>
        <charset val="136"/>
      </rPr>
      <t>資訊管理科課程規劃表</t>
    </r>
    <r>
      <rPr>
        <sz val="14"/>
        <color rgb="FFFF0000"/>
        <rFont val="Times New Roman"/>
        <family val="1"/>
      </rPr>
      <t>(108</t>
    </r>
    <r>
      <rPr>
        <sz val="14"/>
        <color rgb="FFFF0000"/>
        <rFont val="標楷體"/>
        <family val="4"/>
        <charset val="136"/>
      </rPr>
      <t>級</t>
    </r>
    <r>
      <rPr>
        <sz val="14"/>
        <color rgb="FFFF0000"/>
        <rFont val="Times New Roman"/>
        <family val="1"/>
      </rPr>
      <t>)</t>
    </r>
    <phoneticPr fontId="5" type="noConversion"/>
  </si>
  <si>
    <t>備註：</t>
  </si>
  <si>
    <t>學生每學期所修學分數，必須受下列規定：</t>
  </si>
  <si>
    <t>一、</t>
  </si>
  <si>
    <t>二、</t>
    <phoneticPr fontId="4" type="noConversion"/>
  </si>
  <si>
    <t>三、</t>
    <phoneticPr fontId="4" type="noConversion"/>
  </si>
  <si>
    <t>二專進修部修習學分數，每學期不得少於九學分，不得多於二十八學分。</t>
    <phoneticPr fontId="4" type="noConversion"/>
  </si>
  <si>
    <t>必修</t>
    <phoneticPr fontId="5" type="noConversion"/>
  </si>
  <si>
    <t>靈醫人文</t>
    <phoneticPr fontId="5" type="noConversion"/>
  </si>
  <si>
    <t>生命教育</t>
    <phoneticPr fontId="5" type="noConversion"/>
  </si>
  <si>
    <t>於畢業學分中本科承認修習他科課程及微學分課程(不含通識課程)至多四學分為本科專業選修學分數，並必須經由科課程委員會審議通過。</t>
    <phoneticPr fontId="4" type="noConversion"/>
  </si>
  <si>
    <t>通識必修課程</t>
    <phoneticPr fontId="4" type="noConversion"/>
  </si>
  <si>
    <t>基本照護實務與實驗</t>
    <phoneticPr fontId="4" type="noConversion"/>
  </si>
  <si>
    <t>溝通與情緒管理</t>
    <phoneticPr fontId="4" type="noConversion"/>
  </si>
  <si>
    <t>專業團隊實務運作</t>
    <phoneticPr fontId="4" type="noConversion"/>
  </si>
  <si>
    <t>基本照護實務實習</t>
    <phoneticPr fontId="4" type="noConversion"/>
  </si>
  <si>
    <t>慢性病照護</t>
    <phoneticPr fontId="4" type="noConversion"/>
  </si>
  <si>
    <t>活動設計與規劃</t>
    <phoneticPr fontId="4" type="noConversion"/>
  </si>
  <si>
    <t>長照政策與法規</t>
    <phoneticPr fontId="4" type="noConversion"/>
  </si>
  <si>
    <t>社區及居家復能</t>
  </si>
  <si>
    <t>安寧療護及緩和療護</t>
    <phoneticPr fontId="4" type="noConversion"/>
  </si>
  <si>
    <t>身心障礙概論</t>
    <phoneticPr fontId="4" type="noConversion"/>
  </si>
  <si>
    <t>老人用藥概論</t>
    <phoneticPr fontId="4" type="noConversion"/>
  </si>
  <si>
    <t>長照需求評估與應用</t>
    <phoneticPr fontId="4" type="noConversion"/>
  </si>
  <si>
    <t>社區資源整合與運用</t>
    <phoneticPr fontId="4" type="noConversion"/>
  </si>
  <si>
    <t>健康促進</t>
  </si>
  <si>
    <t>家庭動力學</t>
  </si>
  <si>
    <t>長照個案研討</t>
  </si>
  <si>
    <t>輔助療法</t>
    <phoneticPr fontId="4" type="noConversion"/>
  </si>
  <si>
    <t>解剖生理學概論</t>
    <phoneticPr fontId="4" type="noConversion"/>
  </si>
  <si>
    <t>長照營養與膳食製備</t>
    <phoneticPr fontId="4" type="noConversion"/>
  </si>
  <si>
    <t>銀髮運動體適能</t>
    <phoneticPr fontId="4" type="noConversion"/>
  </si>
  <si>
    <t>老人休閒產業規劃實務</t>
    <phoneticPr fontId="4" type="noConversion"/>
  </si>
  <si>
    <t>銀髮創新產業</t>
    <phoneticPr fontId="4" type="noConversion"/>
  </si>
  <si>
    <t>資料視覺化入門</t>
    <phoneticPr fontId="4" type="noConversion"/>
  </si>
  <si>
    <t>社區照顧服務</t>
    <phoneticPr fontId="4" type="noConversion"/>
  </si>
  <si>
    <t>生活照護空間規劃與設計</t>
    <phoneticPr fontId="4" type="noConversion"/>
  </si>
  <si>
    <t>資訊處理與分析統計</t>
    <phoneticPr fontId="4" type="noConversion"/>
  </si>
  <si>
    <t>科技輔具應用</t>
    <phoneticPr fontId="4" type="noConversion"/>
  </si>
  <si>
    <t>智慧長照創新服務與應用</t>
    <phoneticPr fontId="4" type="noConversion"/>
  </si>
  <si>
    <t>長期照護資訊應用與規畫</t>
    <phoneticPr fontId="4" type="noConversion"/>
  </si>
  <si>
    <t>健康照護與大數據分析</t>
    <phoneticPr fontId="4" type="noConversion"/>
  </si>
  <si>
    <t>電腦視覺概論與應用</t>
    <phoneticPr fontId="4" type="noConversion"/>
  </si>
  <si>
    <t>通識(校定必修)</t>
  </si>
  <si>
    <t>高齡社會學</t>
    <phoneticPr fontId="4" type="noConversion"/>
  </si>
  <si>
    <t>通識必選課程學分/學時數總計</t>
    <phoneticPr fontId="4" type="noConversion"/>
  </si>
  <si>
    <t>失智症照顧</t>
    <phoneticPr fontId="4" type="noConversion"/>
  </si>
  <si>
    <t>長照經營管理與品質</t>
    <phoneticPr fontId="4" type="noConversion"/>
  </si>
  <si>
    <t>長照專題</t>
    <phoneticPr fontId="4" type="noConversion"/>
  </si>
  <si>
    <t>口腔照護與與保健</t>
    <phoneticPr fontId="4" type="noConversion"/>
  </si>
  <si>
    <t>銀髮彩妝與美學</t>
    <phoneticPr fontId="4" type="noConversion"/>
  </si>
  <si>
    <t>中醫概論</t>
    <phoneticPr fontId="4" type="noConversion"/>
  </si>
  <si>
    <t>專業選習-長照實習</t>
    <phoneticPr fontId="4" type="noConversion"/>
  </si>
  <si>
    <t>人工智慧與照護應用</t>
    <phoneticPr fontId="4" type="noConversion"/>
  </si>
  <si>
    <t>靈性與終極關懷</t>
    <phoneticPr fontId="4" type="noConversion"/>
  </si>
  <si>
    <t>遠距照護科技應用</t>
    <phoneticPr fontId="4" type="noConversion"/>
  </si>
  <si>
    <t>圖控式程式設計</t>
    <phoneticPr fontId="4" type="noConversion"/>
  </si>
  <si>
    <t>智慧物聯網</t>
    <phoneticPr fontId="4" type="noConversion"/>
  </si>
  <si>
    <t>機器人概論</t>
    <phoneticPr fontId="4" type="noConversion"/>
  </si>
  <si>
    <t>長照個案管理與實務</t>
    <phoneticPr fontId="4" type="noConversion"/>
  </si>
  <si>
    <t>長期照顧與倫理</t>
    <phoneticPr fontId="4" type="noConversion"/>
  </si>
  <si>
    <t>長期照顧實務工作概論</t>
    <phoneticPr fontId="4" type="noConversion"/>
  </si>
  <si>
    <t>四、</t>
    <phoneticPr fontId="4" type="noConversion"/>
  </si>
  <si>
    <t>修習微學分課程須依據本校「推動微學分課程暨微學程辦法」辦理，學生修習微學分課程達20小時，取得1學分。本課程不列入當學期學分計算，學生畢業時，僅於歷年成績單列示，通過之學分數列入學生畢業總學分。</t>
    <phoneticPr fontId="4" type="noConversion"/>
  </si>
  <si>
    <t>備註：
每位學生畢業之前需修滿3門課6學分。</t>
    <phoneticPr fontId="4" type="noConversion"/>
  </si>
  <si>
    <t>長期照顧概論</t>
    <phoneticPr fontId="4" type="noConversion"/>
  </si>
  <si>
    <r>
      <rPr>
        <b/>
        <sz val="14"/>
        <rFont val="標楷體"/>
        <family val="4"/>
        <charset val="136"/>
      </rPr>
      <t>二年制進修部智慧科技長期照護科課程規劃表</t>
    </r>
    <r>
      <rPr>
        <b/>
        <sz val="14"/>
        <rFont val="Times New Roman"/>
        <family val="1"/>
      </rPr>
      <t>(114</t>
    </r>
    <r>
      <rPr>
        <b/>
        <sz val="14"/>
        <rFont val="標楷體"/>
        <family val="4"/>
        <charset val="136"/>
      </rPr>
      <t>級</t>
    </r>
    <r>
      <rPr>
        <b/>
        <sz val="14"/>
        <rFont val="Times New Roman"/>
        <family val="1"/>
      </rPr>
      <t>)</t>
    </r>
    <phoneticPr fontId="5" type="noConversion"/>
  </si>
  <si>
    <t>專業核心課程學分/學時數總計</t>
    <phoneticPr fontId="4" type="noConversion"/>
  </si>
  <si>
    <t>專業選修課程</t>
    <phoneticPr fontId="4" type="noConversion"/>
  </si>
  <si>
    <t>114年08月18日校課程委員會修訂通過</t>
    <phoneticPr fontId="4" type="noConversion"/>
  </si>
  <si>
    <t>114年08月19日教務會議修訂通過</t>
    <phoneticPr fontId="4" type="noConversion"/>
  </si>
  <si>
    <t>專業必修課程</t>
    <phoneticPr fontId="4" type="noConversion"/>
  </si>
  <si>
    <t>114年10月**日教務會議修訂通過</t>
    <phoneticPr fontId="4" type="noConversion"/>
  </si>
  <si>
    <t>114年10月19日科課程委員會會議通過訂定</t>
    <phoneticPr fontId="4" type="noConversion"/>
  </si>
  <si>
    <t>114年08月18日科課程委員會會議通過訂定</t>
    <phoneticPr fontId="4" type="noConversion"/>
  </si>
  <si>
    <t>二專進修部可修習五專部後兩年學分數，跨部申請以不超過當學期總修習學分數三分之一為原則。</t>
    <phoneticPr fontId="4" type="noConversion"/>
  </si>
  <si>
    <t>專業選修課程學分/學時數總計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</si>
</sst>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u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indexed="8"/>
      <name val="新細明體"/>
      <family val="1"/>
      <charset val="136"/>
    </font>
    <font>
      <u/>
      <sz val="14"/>
      <name val="標楷體"/>
      <family val="4"/>
      <charset val="136"/>
    </font>
    <font>
      <sz val="9"/>
      <name val="標楷體"/>
      <family val="4"/>
      <charset val="136"/>
    </font>
    <font>
      <i/>
      <sz val="9"/>
      <name val="標楷體"/>
      <family val="4"/>
      <charset val="136"/>
    </font>
    <font>
      <i/>
      <sz val="10"/>
      <name val="標楷體"/>
      <family val="4"/>
      <charset val="136"/>
    </font>
    <font>
      <sz val="10"/>
      <color rgb="FFFF0000"/>
      <name val="標楷體"/>
      <family val="4"/>
      <charset val="136"/>
    </font>
    <font>
      <i/>
      <sz val="10"/>
      <color rgb="FFFF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Times New Roman"/>
      <family val="1"/>
    </font>
    <font>
      <sz val="11"/>
      <name val="新細明體"/>
      <family val="2"/>
      <charset val="136"/>
      <scheme val="minor"/>
    </font>
    <font>
      <i/>
      <sz val="12"/>
      <name val="新細明體"/>
      <family val="2"/>
      <charset val="136"/>
      <scheme val="minor"/>
    </font>
    <font>
      <sz val="9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u/>
      <sz val="14"/>
      <color rgb="FFFF0000"/>
      <name val="標楷體"/>
      <family val="4"/>
      <charset val="136"/>
    </font>
    <font>
      <b/>
      <i/>
      <sz val="10"/>
      <name val="標楷體"/>
      <family val="4"/>
      <charset val="136"/>
    </font>
    <font>
      <u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新細明體"/>
      <family val="2"/>
      <charset val="136"/>
      <scheme val="minor"/>
    </font>
    <font>
      <b/>
      <sz val="14"/>
      <name val="Times New Roman"/>
      <family val="4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342">
    <xf numFmtId="0" fontId="0" fillId="0" borderId="0" xfId="0">
      <alignment vertical="center"/>
    </xf>
    <xf numFmtId="0" fontId="10" fillId="0" borderId="6" xfId="1" applyFont="1" applyBorder="1" applyAlignment="1" applyProtection="1">
      <alignment horizontal="left" vertical="center" shrinkToFit="1"/>
      <protection locked="0"/>
    </xf>
    <xf numFmtId="0" fontId="10" fillId="0" borderId="2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9" fillId="4" borderId="16" xfId="2" applyFont="1" applyFill="1" applyBorder="1" applyAlignment="1">
      <alignment horizontal="center" vertical="center"/>
    </xf>
    <xf numFmtId="0" fontId="9" fillId="4" borderId="20" xfId="2" applyFont="1" applyFill="1" applyBorder="1" applyAlignment="1">
      <alignment horizontal="center" vertical="center"/>
    </xf>
    <xf numFmtId="0" fontId="14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right" vertical="center" wrapText="1"/>
      <protection locked="0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10" xfId="1" applyFont="1" applyBorder="1" applyAlignment="1" applyProtection="1">
      <alignment horizontal="center" vertical="center"/>
      <protection locked="0"/>
    </xf>
    <xf numFmtId="0" fontId="16" fillId="0" borderId="13" xfId="1" applyFont="1" applyBorder="1" applyAlignment="1" applyProtection="1">
      <alignment horizontal="center" vertical="center" wrapText="1"/>
      <protection locked="0"/>
    </xf>
    <xf numFmtId="0" fontId="10" fillId="0" borderId="3" xfId="1" applyFont="1" applyBorder="1" applyAlignment="1" applyProtection="1">
      <alignment vertical="center" shrinkToFit="1"/>
      <protection locked="0"/>
    </xf>
    <xf numFmtId="0" fontId="10" fillId="0" borderId="6" xfId="1" applyFont="1" applyBorder="1" applyAlignment="1" applyProtection="1">
      <alignment vertical="center" shrinkToFit="1"/>
      <protection locked="0"/>
    </xf>
    <xf numFmtId="0" fontId="10" fillId="0" borderId="6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9" fillId="4" borderId="13" xfId="2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10" fillId="0" borderId="3" xfId="1" applyFont="1" applyBorder="1" applyAlignment="1" applyProtection="1">
      <alignment horizontal="left" vertical="center"/>
      <protection locked="0"/>
    </xf>
    <xf numFmtId="0" fontId="10" fillId="0" borderId="19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5" borderId="13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 shrinkToFit="1"/>
    </xf>
    <xf numFmtId="0" fontId="9" fillId="3" borderId="13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17" xfId="2" applyFont="1" applyFill="1" applyBorder="1" applyAlignment="1">
      <alignment horizontal="center" vertical="center"/>
    </xf>
    <xf numFmtId="0" fontId="9" fillId="4" borderId="13" xfId="2" applyFont="1" applyFill="1" applyBorder="1" applyAlignment="1">
      <alignment horizontal="center" vertical="center" shrinkToFit="1"/>
    </xf>
    <xf numFmtId="0" fontId="9" fillId="4" borderId="19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14" fillId="0" borderId="0" xfId="0" applyFont="1" applyAlignment="1" applyProtection="1">
      <alignment horizontal="right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6" fillId="0" borderId="14" xfId="1" applyFont="1" applyBorder="1" applyAlignment="1" applyProtection="1">
      <alignment horizontal="center" vertical="center" wrapText="1"/>
      <protection locked="0"/>
    </xf>
    <xf numFmtId="0" fontId="9" fillId="4" borderId="3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4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0" fillId="2" borderId="6" xfId="1" applyFont="1" applyFill="1" applyBorder="1" applyAlignment="1" applyProtection="1">
      <alignment horizontal="left" vertical="center" shrinkToFit="1"/>
      <protection locked="0"/>
    </xf>
    <xf numFmtId="0" fontId="10" fillId="2" borderId="6" xfId="1" applyFont="1" applyFill="1" applyBorder="1" applyAlignment="1" applyProtection="1">
      <alignment horizontal="center" vertical="center"/>
      <protection locked="0"/>
    </xf>
    <xf numFmtId="0" fontId="18" fillId="2" borderId="7" xfId="1" applyFont="1" applyFill="1" applyBorder="1" applyAlignment="1" applyProtection="1">
      <alignment horizontal="center" vertical="center"/>
      <protection locked="0"/>
    </xf>
    <xf numFmtId="0" fontId="10" fillId="2" borderId="1" xfId="1" applyFont="1" applyFill="1" applyBorder="1" applyAlignment="1" applyProtection="1">
      <alignment horizontal="center" vertical="center"/>
      <protection locked="0"/>
    </xf>
    <xf numFmtId="0" fontId="16" fillId="2" borderId="6" xfId="1" applyFont="1" applyFill="1" applyBorder="1" applyAlignment="1" applyProtection="1">
      <alignment horizontal="center" vertical="center"/>
      <protection locked="0"/>
    </xf>
    <xf numFmtId="0" fontId="16" fillId="2" borderId="7" xfId="1" applyFont="1" applyFill="1" applyBorder="1" applyAlignment="1" applyProtection="1">
      <alignment horizontal="center" vertical="center"/>
      <protection locked="0"/>
    </xf>
    <xf numFmtId="0" fontId="18" fillId="2" borderId="6" xfId="1" applyFont="1" applyFill="1" applyBorder="1" applyAlignment="1" applyProtection="1">
      <alignment horizontal="center" vertical="center"/>
      <protection locked="0"/>
    </xf>
    <xf numFmtId="0" fontId="17" fillId="2" borderId="6" xfId="1" applyFont="1" applyFill="1" applyBorder="1" applyAlignment="1" applyProtection="1">
      <alignment horizontal="left" vertical="center" shrinkToFit="1"/>
      <protection locked="0"/>
    </xf>
    <xf numFmtId="0" fontId="17" fillId="2" borderId="6" xfId="1" applyFont="1" applyFill="1" applyBorder="1" applyAlignment="1" applyProtection="1">
      <alignment horizontal="center" vertical="center"/>
      <protection locked="0"/>
    </xf>
    <xf numFmtId="0" fontId="17" fillId="2" borderId="1" xfId="1" applyFont="1" applyFill="1" applyBorder="1" applyAlignment="1" applyProtection="1">
      <alignment horizontal="center" vertical="center"/>
      <protection locked="0"/>
    </xf>
    <xf numFmtId="0" fontId="10" fillId="0" borderId="31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28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9" fillId="4" borderId="11" xfId="2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right" vertical="center" wrapText="1"/>
      <protection locked="0"/>
    </xf>
    <xf numFmtId="0" fontId="10" fillId="0" borderId="12" xfId="1" applyFont="1" applyBorder="1" applyAlignment="1" applyProtection="1">
      <alignment horizontal="center" vertical="center"/>
      <protection locked="0"/>
    </xf>
    <xf numFmtId="0" fontId="10" fillId="0" borderId="13" xfId="1" applyFont="1" applyBorder="1" applyAlignment="1" applyProtection="1">
      <alignment horizontal="center" vertical="center"/>
      <protection locked="0"/>
    </xf>
    <xf numFmtId="0" fontId="30" fillId="0" borderId="0" xfId="0" applyFont="1">
      <alignment vertical="center"/>
    </xf>
    <xf numFmtId="0" fontId="9" fillId="4" borderId="7" xfId="2" applyFont="1" applyFill="1" applyBorder="1" applyAlignment="1">
      <alignment horizontal="center" vertical="center" shrinkToFit="1"/>
    </xf>
    <xf numFmtId="0" fontId="9" fillId="4" borderId="5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 wrapText="1"/>
    </xf>
    <xf numFmtId="0" fontId="10" fillId="0" borderId="11" xfId="1" applyFont="1" applyBorder="1" applyAlignment="1" applyProtection="1">
      <alignment horizontal="center" vertical="center"/>
      <protection locked="0"/>
    </xf>
    <xf numFmtId="0" fontId="19" fillId="0" borderId="6" xfId="0" applyFont="1" applyBorder="1">
      <alignment vertical="center"/>
    </xf>
    <xf numFmtId="0" fontId="9" fillId="5" borderId="15" xfId="1" applyFont="1" applyFill="1" applyBorder="1" applyAlignment="1">
      <alignment horizontal="center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9" fillId="4" borderId="6" xfId="2" applyFont="1" applyFill="1" applyBorder="1" applyAlignment="1">
      <alignment horizontal="center" vertical="center" wrapText="1"/>
    </xf>
    <xf numFmtId="0" fontId="10" fillId="0" borderId="54" xfId="1" applyFont="1" applyBorder="1" applyAlignment="1" applyProtection="1">
      <alignment horizontal="center" vertical="center"/>
      <protection locked="0"/>
    </xf>
    <xf numFmtId="0" fontId="10" fillId="0" borderId="5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9" fillId="0" borderId="7" xfId="0" applyFont="1" applyBorder="1">
      <alignment vertical="center"/>
    </xf>
    <xf numFmtId="0" fontId="10" fillId="0" borderId="9" xfId="1" applyFont="1" applyBorder="1" applyAlignment="1" applyProtection="1">
      <alignment horizontal="center" vertical="center"/>
      <protection locked="0"/>
    </xf>
    <xf numFmtId="0" fontId="9" fillId="6" borderId="30" xfId="1" applyFont="1" applyFill="1" applyBorder="1" applyAlignment="1" applyProtection="1">
      <alignment horizontal="center" vertical="center" wrapText="1"/>
      <protection locked="0"/>
    </xf>
    <xf numFmtId="0" fontId="27" fillId="6" borderId="31" xfId="1" applyFont="1" applyFill="1" applyBorder="1" applyAlignment="1" applyProtection="1">
      <alignment horizontal="center" vertical="center" wrapText="1"/>
      <protection locked="0"/>
    </xf>
    <xf numFmtId="0" fontId="9" fillId="6" borderId="31" xfId="1" applyFont="1" applyFill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9" fillId="2" borderId="53" xfId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0" fontId="10" fillId="8" borderId="8" xfId="1" applyFont="1" applyFill="1" applyBorder="1" applyAlignment="1" applyProtection="1">
      <alignment horizontal="center" vertical="center"/>
      <protection locked="0"/>
    </xf>
    <xf numFmtId="0" fontId="10" fillId="8" borderId="5" xfId="1" applyFont="1" applyFill="1" applyBorder="1" applyAlignment="1" applyProtection="1">
      <alignment horizontal="center" vertical="center"/>
      <protection locked="0"/>
    </xf>
    <xf numFmtId="0" fontId="10" fillId="8" borderId="6" xfId="1" applyFont="1" applyFill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27" fillId="6" borderId="29" xfId="1" applyFont="1" applyFill="1" applyBorder="1" applyAlignment="1" applyProtection="1">
      <alignment horizontal="center" vertical="center" wrapText="1"/>
      <protection locked="0"/>
    </xf>
    <xf numFmtId="0" fontId="9" fillId="6" borderId="28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9" fillId="7" borderId="13" xfId="1" applyFont="1" applyFill="1" applyBorder="1" applyAlignment="1" applyProtection="1">
      <alignment horizontal="center" vertical="center" wrapText="1"/>
      <protection locked="0"/>
    </xf>
    <xf numFmtId="0" fontId="9" fillId="7" borderId="14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9" fillId="7" borderId="19" xfId="1" applyFont="1" applyFill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7" borderId="12" xfId="1" applyFont="1" applyFill="1" applyBorder="1" applyAlignment="1" applyProtection="1">
      <alignment horizontal="center" vertical="center" wrapText="1"/>
      <protection locked="0"/>
    </xf>
    <xf numFmtId="0" fontId="9" fillId="2" borderId="42" xfId="1" applyFont="1" applyFill="1" applyBorder="1" applyAlignment="1">
      <alignment horizontal="center" vertical="center"/>
    </xf>
    <xf numFmtId="0" fontId="10" fillId="0" borderId="59" xfId="0" applyFont="1" applyBorder="1" applyAlignment="1">
      <alignment horizontal="left" vertical="center"/>
    </xf>
    <xf numFmtId="0" fontId="10" fillId="0" borderId="56" xfId="1" applyFont="1" applyBorder="1" applyAlignment="1" applyProtection="1">
      <alignment horizontal="center" vertical="center"/>
      <protection locked="0"/>
    </xf>
    <xf numFmtId="0" fontId="10" fillId="0" borderId="57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14" xfId="1" applyFont="1" applyBorder="1" applyAlignment="1" applyProtection="1">
      <alignment horizontal="center" vertical="center"/>
      <protection locked="0"/>
    </xf>
    <xf numFmtId="0" fontId="10" fillId="0" borderId="60" xfId="1" applyFont="1" applyBorder="1" applyAlignment="1" applyProtection="1">
      <alignment horizontal="center" vertical="center"/>
      <protection locked="0"/>
    </xf>
    <xf numFmtId="0" fontId="10" fillId="0" borderId="1" xfId="0" applyFont="1" applyBorder="1">
      <alignment vertical="center"/>
    </xf>
    <xf numFmtId="0" fontId="10" fillId="0" borderId="19" xfId="1" applyFont="1" applyBorder="1" applyAlignment="1" applyProtection="1">
      <alignment horizontal="center" vertical="center"/>
      <protection locked="0"/>
    </xf>
    <xf numFmtId="0" fontId="9" fillId="2" borderId="32" xfId="1" applyFont="1" applyFill="1" applyBorder="1" applyAlignment="1">
      <alignment horizontal="center" vertical="center"/>
    </xf>
    <xf numFmtId="0" fontId="10" fillId="0" borderId="35" xfId="1" applyFont="1" applyBorder="1" applyAlignment="1" applyProtection="1">
      <alignment horizontal="center" vertical="center"/>
      <protection locked="0"/>
    </xf>
    <xf numFmtId="0" fontId="10" fillId="0" borderId="58" xfId="1" applyFont="1" applyBorder="1" applyAlignment="1" applyProtection="1">
      <alignment horizontal="center" vertical="center"/>
      <protection locked="0"/>
    </xf>
    <xf numFmtId="0" fontId="19" fillId="0" borderId="22" xfId="0" applyFont="1" applyBorder="1">
      <alignment vertical="center"/>
    </xf>
    <xf numFmtId="0" fontId="10" fillId="0" borderId="22" xfId="0" applyFont="1" applyBorder="1" applyAlignment="1">
      <alignment horizontal="center" vertical="center"/>
    </xf>
    <xf numFmtId="0" fontId="9" fillId="2" borderId="34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0" fontId="19" fillId="8" borderId="6" xfId="0" applyFont="1" applyFill="1" applyBorder="1">
      <alignment vertical="center"/>
    </xf>
    <xf numFmtId="0" fontId="19" fillId="8" borderId="22" xfId="0" applyFont="1" applyFill="1" applyBorder="1">
      <alignment vertical="center"/>
    </xf>
    <xf numFmtId="0" fontId="10" fillId="8" borderId="7" xfId="1" applyFont="1" applyFill="1" applyBorder="1" applyAlignment="1" applyProtection="1">
      <alignment horizontal="center" vertical="center"/>
      <protection locked="0"/>
    </xf>
    <xf numFmtId="0" fontId="10" fillId="0" borderId="61" xfId="1" applyFont="1" applyBorder="1" applyAlignment="1" applyProtection="1">
      <alignment horizontal="center" vertical="center"/>
      <protection locked="0"/>
    </xf>
    <xf numFmtId="0" fontId="10" fillId="8" borderId="61" xfId="1" applyFont="1" applyFill="1" applyBorder="1" applyAlignment="1" applyProtection="1">
      <alignment horizontal="center" vertical="center"/>
      <protection locked="0"/>
    </xf>
    <xf numFmtId="0" fontId="9" fillId="4" borderId="7" xfId="2" applyFont="1" applyFill="1" applyBorder="1" applyAlignment="1">
      <alignment horizontal="center" vertical="center" wrapText="1"/>
    </xf>
    <xf numFmtId="0" fontId="9" fillId="3" borderId="48" xfId="1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3" borderId="44" xfId="1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 wrapText="1" shrinkToFit="1"/>
    </xf>
    <xf numFmtId="0" fontId="9" fillId="4" borderId="12" xfId="2" applyFont="1" applyFill="1" applyBorder="1" applyAlignment="1">
      <alignment horizontal="center" vertical="center"/>
    </xf>
    <xf numFmtId="0" fontId="9" fillId="3" borderId="52" xfId="1" applyFont="1" applyFill="1" applyBorder="1" applyAlignment="1">
      <alignment horizontal="center" vertical="center"/>
    </xf>
    <xf numFmtId="0" fontId="9" fillId="4" borderId="35" xfId="2" applyFont="1" applyFill="1" applyBorder="1" applyAlignment="1">
      <alignment horizontal="center" vertical="center"/>
    </xf>
    <xf numFmtId="0" fontId="9" fillId="4" borderId="22" xfId="2" applyFont="1" applyFill="1" applyBorder="1" applyAlignment="1">
      <alignment horizontal="center" vertical="center"/>
    </xf>
    <xf numFmtId="0" fontId="9" fillId="4" borderId="58" xfId="2" applyFont="1" applyFill="1" applyBorder="1" applyAlignment="1">
      <alignment horizontal="center" vertical="center"/>
    </xf>
    <xf numFmtId="0" fontId="9" fillId="3" borderId="47" xfId="1" applyFont="1" applyFill="1" applyBorder="1" applyAlignment="1">
      <alignment horizontal="center" vertical="center"/>
    </xf>
    <xf numFmtId="0" fontId="9" fillId="3" borderId="49" xfId="1" applyFont="1" applyFill="1" applyBorder="1" applyAlignment="1">
      <alignment horizontal="center" vertical="center"/>
    </xf>
    <xf numFmtId="0" fontId="10" fillId="0" borderId="33" xfId="1" applyFont="1" applyBorder="1" applyAlignment="1" applyProtection="1">
      <alignment horizontal="center" vertical="center"/>
      <protection locked="0"/>
    </xf>
    <xf numFmtId="0" fontId="10" fillId="8" borderId="51" xfId="0" applyFont="1" applyFill="1" applyBorder="1" applyAlignment="1">
      <alignment horizontal="left" vertical="center"/>
    </xf>
    <xf numFmtId="0" fontId="10" fillId="8" borderId="59" xfId="1" applyFont="1" applyFill="1" applyBorder="1" applyAlignment="1" applyProtection="1">
      <alignment horizontal="left" vertical="center" shrinkToFit="1"/>
      <protection locked="0"/>
    </xf>
    <xf numFmtId="0" fontId="9" fillId="0" borderId="51" xfId="3" applyFont="1" applyBorder="1" applyAlignment="1" applyProtection="1">
      <alignment horizontal="left" vertical="center" shrinkToFit="1"/>
      <protection locked="0"/>
    </xf>
    <xf numFmtId="0" fontId="29" fillId="0" borderId="37" xfId="0" applyFont="1" applyBorder="1">
      <alignment vertical="center"/>
    </xf>
    <xf numFmtId="0" fontId="22" fillId="0" borderId="40" xfId="0" applyFont="1" applyBorder="1">
      <alignment vertical="center"/>
    </xf>
    <xf numFmtId="0" fontId="29" fillId="0" borderId="37" xfId="0" applyFont="1" applyBorder="1" applyAlignment="1">
      <alignment horizontal="right" vertical="top"/>
    </xf>
    <xf numFmtId="0" fontId="29" fillId="0" borderId="38" xfId="0" applyFont="1" applyBorder="1" applyAlignment="1">
      <alignment horizontal="right" vertical="top"/>
    </xf>
    <xf numFmtId="0" fontId="9" fillId="5" borderId="17" xfId="1" applyFont="1" applyFill="1" applyBorder="1" applyAlignment="1">
      <alignment horizontal="center" vertical="center"/>
    </xf>
    <xf numFmtId="0" fontId="33" fillId="0" borderId="0" xfId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 wrapText="1"/>
      <protection locked="0"/>
    </xf>
    <xf numFmtId="0" fontId="31" fillId="0" borderId="0" xfId="1" applyFont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right" vertical="center" wrapText="1"/>
      <protection locked="0"/>
    </xf>
    <xf numFmtId="0" fontId="16" fillId="0" borderId="0" xfId="0" applyFont="1" applyBorder="1" applyAlignment="1" applyProtection="1">
      <alignment horizontal="right" vertical="center" wrapText="1"/>
      <protection locked="0"/>
    </xf>
    <xf numFmtId="0" fontId="29" fillId="0" borderId="36" xfId="0" applyFont="1" applyBorder="1">
      <alignment vertical="center"/>
    </xf>
    <xf numFmtId="0" fontId="29" fillId="0" borderId="55" xfId="0" applyFont="1" applyBorder="1">
      <alignment vertical="center"/>
    </xf>
    <xf numFmtId="0" fontId="19" fillId="0" borderId="55" xfId="0" applyFont="1" applyBorder="1">
      <alignment vertical="center"/>
    </xf>
    <xf numFmtId="0" fontId="22" fillId="0" borderId="55" xfId="0" applyFont="1" applyBorder="1">
      <alignment vertical="center"/>
    </xf>
    <xf numFmtId="0" fontId="22" fillId="0" borderId="39" xfId="0" applyFont="1" applyBorder="1">
      <alignment vertical="center"/>
    </xf>
    <xf numFmtId="0" fontId="29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34" fillId="0" borderId="50" xfId="0" applyFont="1" applyBorder="1" applyAlignment="1">
      <alignment horizontal="left" vertical="center"/>
    </xf>
    <xf numFmtId="0" fontId="34" fillId="0" borderId="51" xfId="0" applyFont="1" applyBorder="1" applyAlignment="1">
      <alignment horizontal="left" vertical="center"/>
    </xf>
    <xf numFmtId="0" fontId="34" fillId="8" borderId="51" xfId="0" applyFont="1" applyFill="1" applyBorder="1" applyAlignment="1">
      <alignment horizontal="left" vertical="center"/>
    </xf>
    <xf numFmtId="0" fontId="34" fillId="8" borderId="51" xfId="0" applyFont="1" applyFill="1" applyBorder="1" applyAlignment="1">
      <alignment horizontal="left" vertical="center" wrapText="1"/>
    </xf>
    <xf numFmtId="0" fontId="34" fillId="8" borderId="51" xfId="0" applyFont="1" applyFill="1" applyBorder="1">
      <alignment vertical="center"/>
    </xf>
    <xf numFmtId="0" fontId="34" fillId="8" borderId="51" xfId="0" applyFont="1" applyFill="1" applyBorder="1" applyAlignment="1">
      <alignment vertical="center" wrapText="1"/>
    </xf>
    <xf numFmtId="0" fontId="35" fillId="0" borderId="51" xfId="3" applyFont="1" applyBorder="1" applyAlignment="1" applyProtection="1">
      <alignment horizontal="left" vertical="center" shrinkToFit="1"/>
      <protection locked="0"/>
    </xf>
    <xf numFmtId="0" fontId="35" fillId="0" borderId="5" xfId="1" applyFont="1" applyBorder="1" applyAlignment="1" applyProtection="1">
      <alignment horizontal="center" vertical="center"/>
      <protection locked="0"/>
    </xf>
    <xf numFmtId="0" fontId="35" fillId="0" borderId="7" xfId="1" applyFont="1" applyBorder="1" applyAlignment="1" applyProtection="1">
      <alignment horizontal="center" vertical="center"/>
      <protection locked="0"/>
    </xf>
    <xf numFmtId="0" fontId="35" fillId="0" borderId="59" xfId="0" applyFont="1" applyBorder="1" applyAlignment="1">
      <alignment horizontal="left" vertical="center"/>
    </xf>
    <xf numFmtId="0" fontId="9" fillId="7" borderId="12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34" fillId="8" borderId="63" xfId="0" applyFont="1" applyFill="1" applyBorder="1">
      <alignment vertical="center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left" vertical="top"/>
    </xf>
    <xf numFmtId="0" fontId="29" fillId="0" borderId="40" xfId="0" applyFont="1" applyBorder="1" applyAlignment="1">
      <alignment horizontal="left" vertical="top"/>
    </xf>
    <xf numFmtId="0" fontId="34" fillId="8" borderId="64" xfId="0" applyFont="1" applyFill="1" applyBorder="1" applyAlignment="1">
      <alignment horizontal="left" vertical="center" wrapText="1"/>
    </xf>
    <xf numFmtId="0" fontId="9" fillId="5" borderId="32" xfId="1" applyFont="1" applyFill="1" applyBorder="1" applyAlignment="1">
      <alignment horizontal="center" vertical="center"/>
    </xf>
    <xf numFmtId="0" fontId="9" fillId="5" borderId="71" xfId="1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vertical="center" wrapText="1"/>
    </xf>
    <xf numFmtId="0" fontId="10" fillId="0" borderId="8" xfId="1" applyFont="1" applyFill="1" applyBorder="1" applyAlignment="1" applyProtection="1">
      <alignment horizontal="center" vertical="center"/>
      <protection locked="0"/>
    </xf>
    <xf numFmtId="0" fontId="10" fillId="0" borderId="61" xfId="1" applyFont="1" applyFill="1" applyBorder="1" applyAlignment="1" applyProtection="1">
      <alignment horizontal="center" vertical="center"/>
      <protection locked="0"/>
    </xf>
    <xf numFmtId="0" fontId="10" fillId="0" borderId="5" xfId="1" applyFont="1" applyFill="1" applyBorder="1" applyAlignment="1" applyProtection="1">
      <alignment horizontal="center" vertical="center"/>
      <protection locked="0"/>
    </xf>
    <xf numFmtId="0" fontId="10" fillId="0" borderId="6" xfId="1" applyFont="1" applyFill="1" applyBorder="1" applyAlignment="1" applyProtection="1">
      <alignment horizontal="center" vertical="center"/>
      <protection locked="0"/>
    </xf>
    <xf numFmtId="0" fontId="10" fillId="0" borderId="22" xfId="1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 applyProtection="1">
      <alignment horizontal="center" vertical="center"/>
      <protection locked="0"/>
    </xf>
    <xf numFmtId="0" fontId="10" fillId="0" borderId="70" xfId="0" applyFont="1" applyFill="1" applyBorder="1" applyAlignment="1">
      <alignment horizontal="left" vertical="center"/>
    </xf>
    <xf numFmtId="0" fontId="10" fillId="0" borderId="3" xfId="1" applyFont="1" applyFill="1" applyBorder="1" applyAlignment="1" applyProtection="1">
      <alignment horizontal="center" vertical="center"/>
      <protection locked="0"/>
    </xf>
    <xf numFmtId="0" fontId="10" fillId="0" borderId="4" xfId="1" applyFont="1" applyFill="1" applyBorder="1" applyAlignment="1" applyProtection="1">
      <alignment horizontal="center" vertical="center"/>
      <protection locked="0"/>
    </xf>
    <xf numFmtId="0" fontId="34" fillId="0" borderId="51" xfId="0" applyFont="1" applyFill="1" applyBorder="1" applyAlignment="1">
      <alignment horizontal="left" vertical="center" wrapText="1"/>
    </xf>
    <xf numFmtId="0" fontId="19" fillId="0" borderId="6" xfId="0" applyFont="1" applyFill="1" applyBorder="1">
      <alignment vertical="center"/>
    </xf>
    <xf numFmtId="0" fontId="19" fillId="0" borderId="7" xfId="0" applyFont="1" applyFill="1" applyBorder="1">
      <alignment vertical="center"/>
    </xf>
    <xf numFmtId="0" fontId="10" fillId="0" borderId="51" xfId="0" applyFont="1" applyFill="1" applyBorder="1">
      <alignment vertical="center"/>
    </xf>
    <xf numFmtId="0" fontId="34" fillId="0" borderId="51" xfId="0" applyFont="1" applyFill="1" applyBorder="1" applyAlignment="1">
      <alignment horizontal="left" vertical="center"/>
    </xf>
    <xf numFmtId="0" fontId="10" fillId="0" borderId="63" xfId="0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9" fillId="0" borderId="8" xfId="0" applyFont="1" applyFill="1" applyBorder="1">
      <alignment vertical="center"/>
    </xf>
    <xf numFmtId="0" fontId="19" fillId="0" borderId="3" xfId="0" applyFont="1" applyFill="1" applyBorder="1">
      <alignment vertical="center"/>
    </xf>
    <xf numFmtId="0" fontId="9" fillId="5" borderId="72" xfId="1" applyFont="1" applyFill="1" applyBorder="1" applyAlignment="1">
      <alignment horizontal="center" vertical="center"/>
    </xf>
    <xf numFmtId="0" fontId="23" fillId="0" borderId="0" xfId="0" applyFont="1" applyAlignment="1" applyProtection="1">
      <alignment horizontal="right" vertical="center" wrapText="1"/>
      <protection locked="0"/>
    </xf>
    <xf numFmtId="0" fontId="10" fillId="0" borderId="0" xfId="1" applyFont="1" applyAlignment="1" applyProtection="1">
      <alignment horizontal="left" vertical="top" wrapText="1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9" fillId="2" borderId="8" xfId="1" applyFont="1" applyFill="1" applyBorder="1" applyAlignment="1" applyProtection="1">
      <alignment horizontal="center" vertical="center" textRotation="255" wrapText="1"/>
      <protection locked="0"/>
    </xf>
    <xf numFmtId="0" fontId="9" fillId="2" borderId="3" xfId="1" applyFont="1" applyFill="1" applyBorder="1" applyAlignment="1" applyProtection="1">
      <alignment horizontal="center" vertical="center" textRotation="255" wrapText="1"/>
      <protection locked="0"/>
    </xf>
    <xf numFmtId="0" fontId="9" fillId="2" borderId="5" xfId="1" applyFont="1" applyFill="1" applyBorder="1" applyAlignment="1" applyProtection="1">
      <alignment horizontal="center" vertical="center" textRotation="255" wrapText="1"/>
      <protection locked="0"/>
    </xf>
    <xf numFmtId="0" fontId="9" fillId="2" borderId="6" xfId="1" applyFont="1" applyFill="1" applyBorder="1" applyAlignment="1" applyProtection="1">
      <alignment horizontal="center" vertical="center" textRotation="255" wrapText="1"/>
      <protection locked="0"/>
    </xf>
    <xf numFmtId="0" fontId="9" fillId="2" borderId="12" xfId="1" applyFont="1" applyFill="1" applyBorder="1" applyAlignment="1" applyProtection="1">
      <alignment horizontal="center" vertical="center" shrinkToFit="1"/>
      <protection locked="0"/>
    </xf>
    <xf numFmtId="0" fontId="9" fillId="2" borderId="13" xfId="1" applyFont="1" applyFill="1" applyBorder="1" applyAlignment="1" applyProtection="1">
      <alignment horizontal="center" vertical="center" shrinkToFit="1"/>
      <protection locked="0"/>
    </xf>
    <xf numFmtId="0" fontId="9" fillId="5" borderId="8" xfId="0" applyFont="1" applyFill="1" applyBorder="1" applyAlignment="1" applyProtection="1">
      <alignment horizontal="center" vertical="center" textRotation="255" wrapText="1"/>
      <protection locked="0"/>
    </xf>
    <xf numFmtId="0" fontId="9" fillId="5" borderId="3" xfId="0" applyFont="1" applyFill="1" applyBorder="1" applyAlignment="1" applyProtection="1">
      <alignment horizontal="center" vertical="center" textRotation="255" wrapText="1"/>
      <protection locked="0"/>
    </xf>
    <xf numFmtId="0" fontId="9" fillId="5" borderId="5" xfId="0" applyFont="1" applyFill="1" applyBorder="1" applyAlignment="1" applyProtection="1">
      <alignment horizontal="center" vertical="center" textRotation="255" wrapText="1"/>
      <protection locked="0"/>
    </xf>
    <xf numFmtId="0" fontId="9" fillId="5" borderId="6" xfId="0" applyFont="1" applyFill="1" applyBorder="1" applyAlignment="1" applyProtection="1">
      <alignment horizontal="center" vertical="center" textRotation="255" wrapText="1"/>
      <protection locked="0"/>
    </xf>
    <xf numFmtId="0" fontId="9" fillId="5" borderId="12" xfId="1" applyFont="1" applyFill="1" applyBorder="1" applyAlignment="1" applyProtection="1">
      <alignment horizontal="center" vertical="center" shrinkToFit="1"/>
      <protection locked="0"/>
    </xf>
    <xf numFmtId="0" fontId="9" fillId="5" borderId="13" xfId="1" applyFont="1" applyFill="1" applyBorder="1" applyAlignment="1" applyProtection="1">
      <alignment horizontal="center" vertical="center" shrinkToFit="1"/>
      <protection locked="0"/>
    </xf>
    <xf numFmtId="0" fontId="9" fillId="3" borderId="12" xfId="1" applyFont="1" applyFill="1" applyBorder="1" applyAlignment="1" applyProtection="1">
      <alignment horizontal="center" vertical="center" shrinkToFit="1"/>
      <protection locked="0"/>
    </xf>
    <xf numFmtId="0" fontId="9" fillId="3" borderId="13" xfId="1" applyFont="1" applyFill="1" applyBorder="1" applyAlignment="1" applyProtection="1">
      <alignment horizontal="center" vertical="center" shrinkToFit="1"/>
      <protection locked="0"/>
    </xf>
    <xf numFmtId="0" fontId="9" fillId="4" borderId="8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/>
    </xf>
    <xf numFmtId="0" fontId="9" fillId="4" borderId="16" xfId="3" applyFont="1" applyFill="1" applyBorder="1" applyAlignment="1">
      <alignment horizontal="center" vertical="center"/>
    </xf>
    <xf numFmtId="0" fontId="14" fillId="0" borderId="0" xfId="0" applyFont="1" applyAlignment="1" applyProtection="1">
      <alignment horizontal="right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textRotation="255" wrapText="1"/>
      <protection locked="0"/>
    </xf>
    <xf numFmtId="0" fontId="9" fillId="3" borderId="3" xfId="0" applyFont="1" applyFill="1" applyBorder="1" applyAlignment="1" applyProtection="1">
      <alignment horizontal="center" vertical="center" textRotation="255" wrapText="1"/>
      <protection locked="0"/>
    </xf>
    <xf numFmtId="0" fontId="9" fillId="3" borderId="5" xfId="0" applyFont="1" applyFill="1" applyBorder="1" applyAlignment="1" applyProtection="1">
      <alignment horizontal="center" vertical="center" textRotation="255" wrapText="1"/>
      <protection locked="0"/>
    </xf>
    <xf numFmtId="0" fontId="9" fillId="3" borderId="6" xfId="0" applyFont="1" applyFill="1" applyBorder="1" applyAlignment="1" applyProtection="1">
      <alignment horizontal="center" vertical="center" textRotation="255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0" fillId="0" borderId="11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shrinkToFit="1"/>
      <protection locked="0"/>
    </xf>
    <xf numFmtId="0" fontId="10" fillId="0" borderId="6" xfId="1" applyFont="1" applyBorder="1" applyAlignment="1" applyProtection="1">
      <alignment horizontal="center" vertical="center" shrinkToFit="1"/>
      <protection locked="0"/>
    </xf>
    <xf numFmtId="0" fontId="10" fillId="0" borderId="13" xfId="1" applyFont="1" applyBorder="1" applyAlignment="1" applyProtection="1">
      <alignment horizontal="center" vertical="center" shrinkToFit="1"/>
      <protection locked="0"/>
    </xf>
    <xf numFmtId="0" fontId="16" fillId="0" borderId="10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6" fillId="0" borderId="14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24" fillId="0" borderId="0" xfId="1" applyFont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4" xfId="1" applyFont="1" applyBorder="1" applyAlignment="1" applyProtection="1">
      <alignment horizontal="center" vertical="center"/>
      <protection locked="0"/>
    </xf>
    <xf numFmtId="0" fontId="10" fillId="0" borderId="25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10" fillId="0" borderId="21" xfId="1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right" vertical="center" wrapText="1"/>
      <protection locked="0"/>
    </xf>
    <xf numFmtId="0" fontId="29" fillId="0" borderId="0" xfId="0" applyFont="1" applyBorder="1" applyAlignment="1">
      <alignment horizontal="left" vertical="top" wrapText="1"/>
    </xf>
    <xf numFmtId="0" fontId="29" fillId="0" borderId="40" xfId="0" applyFont="1" applyBorder="1" applyAlignment="1">
      <alignment horizontal="left" vertical="top" wrapText="1"/>
    </xf>
    <xf numFmtId="0" fontId="29" fillId="0" borderId="27" xfId="0" applyFont="1" applyBorder="1" applyAlignment="1">
      <alignment horizontal="left" vertical="top" wrapText="1"/>
    </xf>
    <xf numFmtId="0" fontId="29" fillId="0" borderId="41" xfId="0" applyFont="1" applyBorder="1" applyAlignment="1">
      <alignment horizontal="left" vertical="top" wrapText="1"/>
    </xf>
    <xf numFmtId="0" fontId="28" fillId="0" borderId="0" xfId="1" applyFont="1" applyAlignment="1" applyProtection="1">
      <alignment horizontal="center" vertical="center"/>
      <protection locked="0"/>
    </xf>
    <xf numFmtId="0" fontId="31" fillId="0" borderId="0" xfId="1" applyFont="1" applyAlignment="1" applyProtection="1">
      <alignment horizontal="center" vertical="center"/>
      <protection locked="0"/>
    </xf>
    <xf numFmtId="0" fontId="33" fillId="0" borderId="0" xfId="1" applyFont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right" vertical="center" wrapText="1"/>
      <protection locked="0"/>
    </xf>
    <xf numFmtId="0" fontId="9" fillId="6" borderId="11" xfId="1" applyFont="1" applyFill="1" applyBorder="1" applyAlignment="1" applyProtection="1">
      <alignment horizontal="center" vertical="center" wrapText="1"/>
      <protection locked="0"/>
    </xf>
    <xf numFmtId="0" fontId="9" fillId="6" borderId="35" xfId="1" applyFont="1" applyFill="1" applyBorder="1" applyAlignment="1" applyProtection="1">
      <alignment horizontal="center" vertical="center" wrapText="1"/>
      <protection locked="0"/>
    </xf>
    <xf numFmtId="0" fontId="9" fillId="6" borderId="5" xfId="1" applyFont="1" applyFill="1" applyBorder="1" applyAlignment="1" applyProtection="1">
      <alignment horizontal="center" vertical="center" wrapText="1"/>
      <protection locked="0"/>
    </xf>
    <xf numFmtId="0" fontId="9" fillId="6" borderId="22" xfId="1" applyFont="1" applyFill="1" applyBorder="1" applyAlignment="1" applyProtection="1">
      <alignment horizontal="center" vertical="center" wrapText="1"/>
      <protection locked="0"/>
    </xf>
    <xf numFmtId="0" fontId="9" fillId="6" borderId="28" xfId="1" applyFont="1" applyFill="1" applyBorder="1" applyAlignment="1" applyProtection="1">
      <alignment horizontal="center" vertical="center" wrapText="1"/>
      <protection locked="0"/>
    </xf>
    <xf numFmtId="0" fontId="9" fillId="6" borderId="62" xfId="1" applyFont="1" applyFill="1" applyBorder="1" applyAlignment="1" applyProtection="1">
      <alignment horizontal="center" vertical="center" wrapText="1"/>
      <protection locked="0"/>
    </xf>
    <xf numFmtId="0" fontId="9" fillId="6" borderId="50" xfId="1" applyFont="1" applyFill="1" applyBorder="1" applyAlignment="1" applyProtection="1">
      <alignment horizontal="center" vertical="center" shrinkToFit="1"/>
      <protection locked="0"/>
    </xf>
    <xf numFmtId="0" fontId="9" fillId="6" borderId="51" xfId="1" applyFont="1" applyFill="1" applyBorder="1" applyAlignment="1" applyProtection="1">
      <alignment horizontal="center" vertical="center" shrinkToFit="1"/>
      <protection locked="0"/>
    </xf>
    <xf numFmtId="0" fontId="9" fillId="6" borderId="64" xfId="1" applyFont="1" applyFill="1" applyBorder="1" applyAlignment="1" applyProtection="1">
      <alignment horizontal="center" vertical="center" shrinkToFit="1"/>
      <protection locked="0"/>
    </xf>
    <xf numFmtId="0" fontId="9" fillId="6" borderId="10" xfId="1" applyFont="1" applyFill="1" applyBorder="1" applyAlignment="1" applyProtection="1">
      <alignment horizontal="center" vertical="center" wrapText="1"/>
      <protection locked="0"/>
    </xf>
    <xf numFmtId="0" fontId="9" fillId="6" borderId="7" xfId="1" applyFont="1" applyFill="1" applyBorder="1" applyAlignment="1" applyProtection="1">
      <alignment horizontal="center" vertical="center" wrapText="1"/>
      <protection locked="0"/>
    </xf>
    <xf numFmtId="0" fontId="9" fillId="6" borderId="29" xfId="1" applyFont="1" applyFill="1" applyBorder="1" applyAlignment="1" applyProtection="1">
      <alignment horizontal="center" vertical="center" wrapText="1"/>
      <protection locked="0"/>
    </xf>
    <xf numFmtId="0" fontId="9" fillId="7" borderId="15" xfId="1" applyFont="1" applyFill="1" applyBorder="1" applyAlignment="1" applyProtection="1">
      <alignment horizontal="center" vertical="center"/>
      <protection locked="0"/>
    </xf>
    <xf numFmtId="0" fontId="9" fillId="7" borderId="16" xfId="1" applyFont="1" applyFill="1" applyBorder="1" applyAlignment="1" applyProtection="1">
      <alignment horizontal="center" vertical="center"/>
      <protection locked="0"/>
    </xf>
    <xf numFmtId="0" fontId="9" fillId="7" borderId="45" xfId="1" applyFont="1" applyFill="1" applyBorder="1" applyAlignment="1" applyProtection="1">
      <alignment horizontal="center" vertical="center"/>
      <protection locked="0"/>
    </xf>
    <xf numFmtId="0" fontId="9" fillId="6" borderId="12" xfId="1" applyFont="1" applyFill="1" applyBorder="1" applyAlignment="1" applyProtection="1">
      <alignment horizontal="center" vertical="center" wrapText="1"/>
      <protection locked="0"/>
    </xf>
    <xf numFmtId="0" fontId="9" fillId="0" borderId="22" xfId="3" applyFont="1" applyBorder="1" applyAlignment="1" applyProtection="1">
      <alignment horizontal="center" vertical="center" wrapText="1"/>
      <protection locked="0"/>
    </xf>
    <xf numFmtId="0" fontId="9" fillId="0" borderId="58" xfId="3" applyFont="1" applyBorder="1" applyAlignment="1" applyProtection="1">
      <alignment horizontal="center" vertical="center" wrapText="1"/>
      <protection locked="0"/>
    </xf>
    <xf numFmtId="0" fontId="9" fillId="6" borderId="18" xfId="1" applyFont="1" applyFill="1" applyBorder="1" applyAlignment="1" applyProtection="1">
      <alignment horizontal="center" vertical="center"/>
      <protection locked="0"/>
    </xf>
    <xf numFmtId="0" fontId="9" fillId="6" borderId="9" xfId="1" applyFont="1" applyFill="1" applyBorder="1" applyAlignment="1" applyProtection="1">
      <alignment horizontal="center" vertical="center"/>
      <protection locked="0"/>
    </xf>
    <xf numFmtId="0" fontId="9" fillId="6" borderId="10" xfId="1" applyFont="1" applyFill="1" applyBorder="1" applyAlignment="1" applyProtection="1">
      <alignment horizontal="center" vertical="center"/>
      <protection locked="0"/>
    </xf>
    <xf numFmtId="0" fontId="9" fillId="4" borderId="65" xfId="3" applyFont="1" applyFill="1" applyBorder="1" applyAlignment="1">
      <alignment horizontal="center" vertical="center"/>
    </xf>
    <xf numFmtId="0" fontId="9" fillId="4" borderId="66" xfId="3" applyFont="1" applyFill="1" applyBorder="1" applyAlignment="1">
      <alignment horizontal="center" vertical="center"/>
    </xf>
    <xf numFmtId="0" fontId="9" fillId="4" borderId="60" xfId="3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7" borderId="37" xfId="1" applyFont="1" applyFill="1" applyBorder="1" applyAlignment="1" applyProtection="1">
      <alignment horizontal="left" vertical="center" wrapText="1"/>
      <protection locked="0"/>
    </xf>
    <xf numFmtId="0" fontId="9" fillId="7" borderId="0" xfId="1" applyFont="1" applyFill="1" applyAlignment="1" applyProtection="1">
      <alignment horizontal="left" vertical="center" wrapText="1"/>
      <protection locked="0"/>
    </xf>
    <xf numFmtId="0" fontId="9" fillId="7" borderId="40" xfId="1" applyFont="1" applyFill="1" applyBorder="1" applyAlignment="1" applyProtection="1">
      <alignment horizontal="left" vertical="center" wrapText="1"/>
      <protection locked="0"/>
    </xf>
    <xf numFmtId="0" fontId="9" fillId="2" borderId="11" xfId="1" applyFont="1" applyFill="1" applyBorder="1" applyAlignment="1" applyProtection="1">
      <alignment horizontal="center" vertical="center" textRotation="255" wrapText="1"/>
      <protection locked="0"/>
    </xf>
    <xf numFmtId="0" fontId="9" fillId="2" borderId="10" xfId="1" applyFont="1" applyFill="1" applyBorder="1" applyAlignment="1" applyProtection="1">
      <alignment horizontal="center" vertical="center" textRotation="255" wrapText="1"/>
      <protection locked="0"/>
    </xf>
    <xf numFmtId="0" fontId="9" fillId="2" borderId="7" xfId="1" applyFont="1" applyFill="1" applyBorder="1" applyAlignment="1" applyProtection="1">
      <alignment horizontal="center" vertical="center" textRotation="255" wrapText="1"/>
      <protection locked="0"/>
    </xf>
    <xf numFmtId="0" fontId="9" fillId="2" borderId="12" xfId="1" applyFont="1" applyFill="1" applyBorder="1" applyAlignment="1" applyProtection="1">
      <alignment horizontal="center" vertical="center" textRotation="255" wrapText="1"/>
      <protection locked="0"/>
    </xf>
    <xf numFmtId="0" fontId="9" fillId="2" borderId="14" xfId="1" applyFont="1" applyFill="1" applyBorder="1" applyAlignment="1" applyProtection="1">
      <alignment horizontal="center" vertical="center" textRotation="255" wrapText="1"/>
      <protection locked="0"/>
    </xf>
    <xf numFmtId="0" fontId="9" fillId="2" borderId="67" xfId="1" applyFont="1" applyFill="1" applyBorder="1" applyAlignment="1" applyProtection="1">
      <alignment horizontal="center" vertical="center" shrinkToFit="1"/>
      <protection locked="0"/>
    </xf>
    <xf numFmtId="0" fontId="9" fillId="2" borderId="68" xfId="1" applyFont="1" applyFill="1" applyBorder="1" applyAlignment="1" applyProtection="1">
      <alignment horizontal="center" vertical="center" shrinkToFit="1"/>
      <protection locked="0"/>
    </xf>
    <xf numFmtId="0" fontId="9" fillId="2" borderId="69" xfId="1" applyFont="1" applyFill="1" applyBorder="1" applyAlignment="1" applyProtection="1">
      <alignment horizontal="center" vertical="center" shrinkToFit="1"/>
      <protection locked="0"/>
    </xf>
    <xf numFmtId="0" fontId="9" fillId="3" borderId="67" xfId="1" applyFont="1" applyFill="1" applyBorder="1" applyAlignment="1" applyProtection="1">
      <alignment horizontal="center" vertical="center" shrinkToFit="1"/>
      <protection locked="0"/>
    </xf>
    <xf numFmtId="0" fontId="9" fillId="3" borderId="68" xfId="1" applyFont="1" applyFill="1" applyBorder="1" applyAlignment="1" applyProtection="1">
      <alignment horizontal="center" vertical="center" shrinkToFit="1"/>
      <protection locked="0"/>
    </xf>
    <xf numFmtId="0" fontId="9" fillId="3" borderId="69" xfId="1" applyFont="1" applyFill="1" applyBorder="1" applyAlignment="1" applyProtection="1">
      <alignment horizontal="center" vertical="center" shrinkToFit="1"/>
      <protection locked="0"/>
    </xf>
    <xf numFmtId="0" fontId="9" fillId="5" borderId="67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68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69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36" xfId="0" applyFont="1" applyFill="1" applyBorder="1" applyAlignment="1" applyProtection="1">
      <alignment horizontal="center" vertical="center" textRotation="255" wrapText="1"/>
      <protection locked="0"/>
    </xf>
    <xf numFmtId="0" fontId="9" fillId="5" borderId="39" xfId="0" applyFont="1" applyFill="1" applyBorder="1" applyAlignment="1" applyProtection="1">
      <alignment horizontal="center" vertical="center" textRotation="255" wrapText="1"/>
      <protection locked="0"/>
    </xf>
    <xf numFmtId="0" fontId="9" fillId="5" borderId="37" xfId="0" applyFont="1" applyFill="1" applyBorder="1" applyAlignment="1" applyProtection="1">
      <alignment horizontal="center" vertical="center" textRotation="255" wrapText="1"/>
      <protection locked="0"/>
    </xf>
    <xf numFmtId="0" fontId="9" fillId="5" borderId="40" xfId="0" applyFont="1" applyFill="1" applyBorder="1" applyAlignment="1" applyProtection="1">
      <alignment horizontal="center" vertical="center" textRotation="255" wrapText="1"/>
      <protection locked="0"/>
    </xf>
    <xf numFmtId="0" fontId="9" fillId="5" borderId="38" xfId="0" applyFont="1" applyFill="1" applyBorder="1" applyAlignment="1" applyProtection="1">
      <alignment horizontal="center" vertical="center" textRotation="255" wrapText="1"/>
      <protection locked="0"/>
    </xf>
    <xf numFmtId="0" fontId="9" fillId="5" borderId="41" xfId="0" applyFont="1" applyFill="1" applyBorder="1" applyAlignment="1" applyProtection="1">
      <alignment horizontal="center" vertical="center" textRotation="255" wrapText="1"/>
      <protection locked="0"/>
    </xf>
    <xf numFmtId="0" fontId="9" fillId="3" borderId="36" xfId="0" applyFont="1" applyFill="1" applyBorder="1" applyAlignment="1" applyProtection="1">
      <alignment horizontal="center" vertical="center" textRotation="255" wrapText="1"/>
      <protection locked="0"/>
    </xf>
    <xf numFmtId="0" fontId="9" fillId="3" borderId="39" xfId="0" applyFont="1" applyFill="1" applyBorder="1" applyAlignment="1" applyProtection="1">
      <alignment horizontal="center" vertical="center" textRotation="255" wrapText="1"/>
      <protection locked="0"/>
    </xf>
    <xf numFmtId="0" fontId="9" fillId="3" borderId="37" xfId="0" applyFont="1" applyFill="1" applyBorder="1" applyAlignment="1" applyProtection="1">
      <alignment horizontal="center" vertical="center" textRotation="255" wrapText="1"/>
      <protection locked="0"/>
    </xf>
    <xf numFmtId="0" fontId="9" fillId="3" borderId="40" xfId="0" applyFont="1" applyFill="1" applyBorder="1" applyAlignment="1" applyProtection="1">
      <alignment horizontal="center" vertical="center" textRotation="255" wrapText="1"/>
      <protection locked="0"/>
    </xf>
    <xf numFmtId="0" fontId="9" fillId="3" borderId="38" xfId="0" applyFont="1" applyFill="1" applyBorder="1" applyAlignment="1" applyProtection="1">
      <alignment horizontal="center" vertical="center" textRotation="255" wrapText="1"/>
      <protection locked="0"/>
    </xf>
    <xf numFmtId="0" fontId="9" fillId="3" borderId="41" xfId="0" applyFont="1" applyFill="1" applyBorder="1" applyAlignment="1" applyProtection="1">
      <alignment horizontal="center" vertical="center" textRotation="255" wrapText="1"/>
      <protection locked="0"/>
    </xf>
    <xf numFmtId="0" fontId="9" fillId="6" borderId="5" xfId="1" applyFont="1" applyFill="1" applyBorder="1" applyAlignment="1" applyProtection="1">
      <alignment horizontal="center" vertical="center"/>
      <protection locked="0"/>
    </xf>
    <xf numFmtId="0" fontId="9" fillId="6" borderId="6" xfId="1" applyFont="1" applyFill="1" applyBorder="1" applyAlignment="1" applyProtection="1">
      <alignment horizontal="center" vertical="center"/>
      <protection locked="0"/>
    </xf>
    <xf numFmtId="0" fontId="9" fillId="6" borderId="7" xfId="1" applyFont="1" applyFill="1" applyBorder="1" applyAlignment="1" applyProtection="1">
      <alignment horizontal="center" vertical="center"/>
      <protection locked="0"/>
    </xf>
    <xf numFmtId="0" fontId="9" fillId="6" borderId="1" xfId="1" applyFont="1" applyFill="1" applyBorder="1" applyAlignment="1" applyProtection="1">
      <alignment horizontal="center" vertical="center"/>
      <protection locked="0"/>
    </xf>
    <xf numFmtId="0" fontId="9" fillId="6" borderId="11" xfId="1" applyFont="1" applyFill="1" applyBorder="1" applyAlignment="1" applyProtection="1">
      <alignment horizontal="center" vertical="center"/>
      <protection locked="0"/>
    </xf>
    <xf numFmtId="0" fontId="34" fillId="0" borderId="51" xfId="0" applyFont="1" applyFill="1" applyBorder="1" applyAlignment="1">
      <alignment vertical="center" wrapText="1"/>
    </xf>
    <xf numFmtId="0" fontId="10" fillId="0" borderId="1" xfId="1" applyFont="1" applyFill="1" applyBorder="1" applyAlignment="1" applyProtection="1">
      <alignment horizontal="center" vertical="center"/>
      <protection locked="0"/>
    </xf>
    <xf numFmtId="0" fontId="34" fillId="0" borderId="51" xfId="0" applyFont="1" applyFill="1" applyBorder="1">
      <alignment vertical="center"/>
    </xf>
    <xf numFmtId="0" fontId="10" fillId="0" borderId="33" xfId="1" applyFont="1" applyFill="1" applyBorder="1" applyAlignment="1" applyProtection="1">
      <alignment horizontal="center" vertical="center"/>
      <protection locked="0"/>
    </xf>
  </cellXfs>
  <cellStyles count="7">
    <cellStyle name="一般" xfId="0" builtinId="0"/>
    <cellStyle name="一般 2" xfId="1"/>
    <cellStyle name="一般 2 2" xfId="3"/>
    <cellStyle name="一般 3" xfId="4"/>
    <cellStyle name="一般 4" xfId="2"/>
    <cellStyle name="一般 5" xfId="5"/>
    <cellStyle name="一般 6 2" xfId="6"/>
  </cellStyles>
  <dxfs count="0"/>
  <tableStyles count="0" defaultTableStyle="TableStyleMedium2" defaultPivotStyle="PivotStyleLight16"/>
  <colors>
    <mruColors>
      <color rgb="FFFFCCFF"/>
      <color rgb="FF66CCFF"/>
      <color rgb="FF00FFFF"/>
      <color rgb="FF66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view="pageBreakPreview" zoomScale="115" zoomScaleNormal="100" zoomScaleSheetLayoutView="115" zoomScalePageLayoutView="115" workbookViewId="0">
      <pane xSplit="5" ySplit="2" topLeftCell="F48" activePane="bottomRight" state="frozen"/>
      <selection activeCell="I7" sqref="I7:M9"/>
      <selection pane="topRight" activeCell="I7" sqref="I7:M9"/>
      <selection pane="bottomLeft" activeCell="I7" sqref="I7:M9"/>
      <selection pane="bottomRight" activeCell="I7" sqref="I7:M9"/>
    </sheetView>
  </sheetViews>
  <sheetFormatPr defaultColWidth="9" defaultRowHeight="16.5"/>
  <cols>
    <col min="1" max="2" width="7.625" style="49" customWidth="1"/>
    <col min="3" max="3" width="20.625" style="49" customWidth="1"/>
    <col min="4" max="4" width="6.125" style="49" customWidth="1"/>
    <col min="5" max="5" width="6.125" style="53" customWidth="1"/>
    <col min="6" max="6" width="6.125" style="49" customWidth="1"/>
    <col min="7" max="7" width="6.125" style="53" customWidth="1"/>
    <col min="8" max="8" width="6.125" style="49" customWidth="1"/>
    <col min="9" max="9" width="6.125" style="53" customWidth="1"/>
    <col min="10" max="10" width="6.125" style="49" customWidth="1"/>
    <col min="11" max="11" width="6.125" style="53" customWidth="1"/>
    <col min="12" max="12" width="6.125" style="49" customWidth="1"/>
    <col min="13" max="13" width="6.125" style="53" customWidth="1"/>
    <col min="14" max="16384" width="9" style="49"/>
  </cols>
  <sheetData>
    <row r="1" spans="1:13" ht="25.5" customHeight="1">
      <c r="A1" s="243" t="s">
        <v>85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s="50" customFormat="1" ht="19.5" customHeight="1">
      <c r="A2" s="244" t="s">
        <v>100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51" customFormat="1" ht="13.15" customHeight="1">
      <c r="A3" s="7" t="s">
        <v>93</v>
      </c>
      <c r="B3" s="7"/>
      <c r="C3" s="7"/>
      <c r="D3" s="7"/>
      <c r="E3" s="8"/>
      <c r="F3" s="7"/>
      <c r="G3" s="8"/>
      <c r="H3" s="7"/>
      <c r="I3" s="238" t="s">
        <v>95</v>
      </c>
      <c r="J3" s="238"/>
      <c r="K3" s="238"/>
      <c r="L3" s="238"/>
      <c r="M3" s="238"/>
    </row>
    <row r="4" spans="1:13" s="51" customFormat="1" ht="13.15" customHeight="1">
      <c r="A4" s="7"/>
      <c r="B4" s="7"/>
      <c r="C4" s="7"/>
      <c r="D4" s="7"/>
      <c r="E4" s="8"/>
      <c r="F4" s="7"/>
      <c r="G4" s="8"/>
      <c r="H4" s="44"/>
      <c r="I4" s="238" t="s">
        <v>96</v>
      </c>
      <c r="J4" s="238"/>
      <c r="K4" s="238"/>
      <c r="L4" s="238"/>
      <c r="M4" s="238"/>
    </row>
    <row r="5" spans="1:13" s="51" customFormat="1" ht="13.15" customHeight="1">
      <c r="A5" s="7"/>
      <c r="B5" s="7"/>
      <c r="C5" s="7"/>
      <c r="D5" s="7"/>
      <c r="E5" s="8"/>
      <c r="F5" s="7"/>
      <c r="G5" s="8"/>
      <c r="H5" s="44"/>
      <c r="I5" s="238" t="s">
        <v>97</v>
      </c>
      <c r="J5" s="238"/>
      <c r="K5" s="238"/>
      <c r="L5" s="238"/>
      <c r="M5" s="238"/>
    </row>
    <row r="6" spans="1:13" s="51" customFormat="1" ht="13.15" customHeight="1">
      <c r="A6" s="44"/>
      <c r="B6" s="44"/>
      <c r="C6" s="44"/>
      <c r="D6" s="44"/>
      <c r="E6" s="9"/>
      <c r="F6" s="44"/>
      <c r="G6" s="9"/>
      <c r="H6" s="7"/>
      <c r="I6" s="238" t="s">
        <v>94</v>
      </c>
      <c r="J6" s="238"/>
      <c r="K6" s="238"/>
      <c r="L6" s="238"/>
      <c r="M6" s="238"/>
    </row>
    <row r="7" spans="1:13" s="51" customFormat="1" ht="13.15" customHeight="1">
      <c r="A7" s="44"/>
      <c r="B7" s="44"/>
      <c r="C7" s="44"/>
      <c r="D7" s="44"/>
      <c r="E7" s="9"/>
      <c r="F7" s="44"/>
      <c r="G7" s="9"/>
      <c r="H7" s="7"/>
      <c r="I7" s="213" t="s">
        <v>101</v>
      </c>
      <c r="J7" s="213"/>
      <c r="K7" s="213"/>
      <c r="L7" s="213"/>
      <c r="M7" s="213"/>
    </row>
    <row r="8" spans="1:13" s="51" customFormat="1" ht="13.15" customHeight="1">
      <c r="A8" s="44"/>
      <c r="B8" s="44"/>
      <c r="C8" s="44"/>
      <c r="D8" s="44"/>
      <c r="E8" s="9"/>
      <c r="F8" s="44"/>
      <c r="G8" s="9"/>
      <c r="H8" s="7"/>
      <c r="I8" s="213" t="s">
        <v>102</v>
      </c>
      <c r="J8" s="213"/>
      <c r="K8" s="213"/>
      <c r="L8" s="213"/>
      <c r="M8" s="213"/>
    </row>
    <row r="9" spans="1:13" s="51" customFormat="1" ht="13.15" customHeight="1">
      <c r="A9" s="44"/>
      <c r="B9" s="44"/>
      <c r="C9" s="44"/>
      <c r="D9" s="44"/>
      <c r="E9" s="9"/>
      <c r="F9" s="44"/>
      <c r="G9" s="9"/>
      <c r="H9" s="7"/>
      <c r="I9" s="213" t="s">
        <v>103</v>
      </c>
      <c r="J9" s="213"/>
      <c r="K9" s="213"/>
      <c r="L9" s="213"/>
      <c r="M9" s="213"/>
    </row>
    <row r="10" spans="1:13" s="51" customFormat="1" ht="13.15" customHeight="1" thickBot="1">
      <c r="A10" s="44"/>
      <c r="B10" s="44"/>
      <c r="C10" s="44"/>
      <c r="D10" s="44"/>
      <c r="E10" s="9"/>
      <c r="F10" s="44"/>
      <c r="G10" s="9"/>
      <c r="H10" s="7"/>
    </row>
    <row r="11" spans="1:13" ht="20.25" customHeight="1">
      <c r="A11" s="245" t="s">
        <v>86</v>
      </c>
      <c r="B11" s="246"/>
      <c r="C11" s="251" t="s">
        <v>77</v>
      </c>
      <c r="D11" s="246" t="s">
        <v>87</v>
      </c>
      <c r="E11" s="254" t="s">
        <v>88</v>
      </c>
      <c r="F11" s="257" t="s">
        <v>89</v>
      </c>
      <c r="G11" s="258"/>
      <c r="H11" s="258"/>
      <c r="I11" s="259"/>
      <c r="J11" s="257" t="s">
        <v>90</v>
      </c>
      <c r="K11" s="258"/>
      <c r="L11" s="258"/>
      <c r="M11" s="259"/>
    </row>
    <row r="12" spans="1:13" ht="20.25" customHeight="1">
      <c r="A12" s="247"/>
      <c r="B12" s="248"/>
      <c r="C12" s="252"/>
      <c r="D12" s="248"/>
      <c r="E12" s="255"/>
      <c r="F12" s="217" t="s">
        <v>91</v>
      </c>
      <c r="G12" s="215"/>
      <c r="H12" s="215" t="s">
        <v>92</v>
      </c>
      <c r="I12" s="216"/>
      <c r="J12" s="217" t="s">
        <v>91</v>
      </c>
      <c r="K12" s="215"/>
      <c r="L12" s="215" t="s">
        <v>92</v>
      </c>
      <c r="M12" s="216"/>
    </row>
    <row r="13" spans="1:13" ht="20.25" customHeight="1" thickBot="1">
      <c r="A13" s="249"/>
      <c r="B13" s="250"/>
      <c r="C13" s="253"/>
      <c r="D13" s="250"/>
      <c r="E13" s="256"/>
      <c r="F13" s="23" t="s">
        <v>87</v>
      </c>
      <c r="G13" s="15" t="s">
        <v>84</v>
      </c>
      <c r="H13" s="45" t="s">
        <v>83</v>
      </c>
      <c r="I13" s="46" t="s">
        <v>84</v>
      </c>
      <c r="J13" s="23" t="s">
        <v>83</v>
      </c>
      <c r="K13" s="15" t="s">
        <v>84</v>
      </c>
      <c r="L13" s="45" t="s">
        <v>83</v>
      </c>
      <c r="M13" s="46" t="s">
        <v>84</v>
      </c>
    </row>
    <row r="14" spans="1:13" ht="20.25" customHeight="1">
      <c r="A14" s="218" t="s">
        <v>98</v>
      </c>
      <c r="B14" s="219"/>
      <c r="C14" s="22" t="s">
        <v>1</v>
      </c>
      <c r="D14" s="3">
        <f>F14+H14+J14+L14</f>
        <v>2</v>
      </c>
      <c r="E14" s="14">
        <f>G14+I14+K14+M14</f>
        <v>2</v>
      </c>
      <c r="F14" s="2"/>
      <c r="G14" s="13"/>
      <c r="H14" s="3">
        <v>2</v>
      </c>
      <c r="I14" s="10">
        <v>2</v>
      </c>
      <c r="J14" s="2"/>
      <c r="K14" s="13"/>
      <c r="L14" s="3"/>
      <c r="M14" s="10"/>
    </row>
    <row r="15" spans="1:13" ht="20.25" customHeight="1">
      <c r="A15" s="220"/>
      <c r="B15" s="221"/>
      <c r="C15" s="1" t="s">
        <v>8</v>
      </c>
      <c r="D15" s="4">
        <f t="shared" ref="D15:E18" si="0">F15+H15+J15+L15</f>
        <v>2</v>
      </c>
      <c r="E15" s="11">
        <f t="shared" si="0"/>
        <v>2</v>
      </c>
      <c r="F15" s="24"/>
      <c r="G15" s="12"/>
      <c r="H15" s="4">
        <v>2</v>
      </c>
      <c r="I15" s="11">
        <v>2</v>
      </c>
      <c r="J15" s="24"/>
      <c r="K15" s="12"/>
      <c r="L15" s="4"/>
      <c r="M15" s="11"/>
    </row>
    <row r="16" spans="1:13" ht="20.25" customHeight="1">
      <c r="A16" s="220"/>
      <c r="B16" s="221"/>
      <c r="C16" s="1" t="s">
        <v>9</v>
      </c>
      <c r="D16" s="4">
        <f t="shared" si="0"/>
        <v>2</v>
      </c>
      <c r="E16" s="11">
        <f t="shared" si="0"/>
        <v>2</v>
      </c>
      <c r="F16" s="24"/>
      <c r="G16" s="12"/>
      <c r="H16" s="4">
        <v>2</v>
      </c>
      <c r="I16" s="11">
        <v>2</v>
      </c>
      <c r="J16" s="24"/>
      <c r="K16" s="12"/>
      <c r="L16" s="4"/>
      <c r="M16" s="11"/>
    </row>
    <row r="17" spans="1:13" ht="20.25" customHeight="1">
      <c r="A17" s="220"/>
      <c r="B17" s="221"/>
      <c r="C17" s="17" t="s">
        <v>10</v>
      </c>
      <c r="D17" s="4">
        <f t="shared" si="0"/>
        <v>4</v>
      </c>
      <c r="E17" s="11">
        <f t="shared" si="0"/>
        <v>4</v>
      </c>
      <c r="F17" s="24"/>
      <c r="G17" s="12"/>
      <c r="H17" s="4">
        <v>4</v>
      </c>
      <c r="I17" s="11">
        <v>4</v>
      </c>
      <c r="J17" s="24"/>
      <c r="K17" s="12"/>
      <c r="L17" s="4"/>
      <c r="M17" s="11"/>
    </row>
    <row r="18" spans="1:13" ht="20.25" customHeight="1">
      <c r="A18" s="220"/>
      <c r="B18" s="221"/>
      <c r="C18" s="17" t="s">
        <v>11</v>
      </c>
      <c r="D18" s="4">
        <f t="shared" si="0"/>
        <v>4</v>
      </c>
      <c r="E18" s="11">
        <f t="shared" si="0"/>
        <v>4</v>
      </c>
      <c r="F18" s="24"/>
      <c r="G18" s="12"/>
      <c r="H18" s="4"/>
      <c r="I18" s="11"/>
      <c r="J18" s="24"/>
      <c r="K18" s="12"/>
      <c r="L18" s="4">
        <v>4</v>
      </c>
      <c r="M18" s="11">
        <v>4</v>
      </c>
    </row>
    <row r="19" spans="1:13" s="52" customFormat="1" ht="20.25" customHeight="1" thickBot="1">
      <c r="A19" s="222" t="s">
        <v>0</v>
      </c>
      <c r="B19" s="223"/>
      <c r="C19" s="223"/>
      <c r="D19" s="25">
        <f>SUM(D14:D18)</f>
        <v>14</v>
      </c>
      <c r="E19" s="26">
        <f>SUM(E14:E18)</f>
        <v>14</v>
      </c>
      <c r="F19" s="27">
        <f t="shared" ref="F19:M19" si="1">SUM(F14:F18)</f>
        <v>0</v>
      </c>
      <c r="G19" s="25">
        <f t="shared" si="1"/>
        <v>0</v>
      </c>
      <c r="H19" s="25">
        <f t="shared" si="1"/>
        <v>10</v>
      </c>
      <c r="I19" s="26">
        <f t="shared" si="1"/>
        <v>10</v>
      </c>
      <c r="J19" s="27">
        <f t="shared" si="1"/>
        <v>0</v>
      </c>
      <c r="K19" s="25">
        <f t="shared" si="1"/>
        <v>0</v>
      </c>
      <c r="L19" s="25">
        <f t="shared" si="1"/>
        <v>4</v>
      </c>
      <c r="M19" s="26">
        <f t="shared" si="1"/>
        <v>4</v>
      </c>
    </row>
    <row r="20" spans="1:13" ht="20.25" customHeight="1">
      <c r="A20" s="224" t="s">
        <v>80</v>
      </c>
      <c r="B20" s="225"/>
      <c r="C20" s="16" t="s">
        <v>2</v>
      </c>
      <c r="D20" s="3">
        <f>F20+H20+J20+L20</f>
        <v>4</v>
      </c>
      <c r="E20" s="10">
        <f>G20+I20+K20+M20</f>
        <v>4</v>
      </c>
      <c r="F20" s="2">
        <v>4</v>
      </c>
      <c r="G20" s="13">
        <v>4</v>
      </c>
      <c r="H20" s="3"/>
      <c r="I20" s="10"/>
      <c r="J20" s="2"/>
      <c r="K20" s="13"/>
      <c r="L20" s="3"/>
      <c r="M20" s="10"/>
    </row>
    <row r="21" spans="1:13" ht="20.25" customHeight="1">
      <c r="A21" s="226"/>
      <c r="B21" s="227"/>
      <c r="C21" s="17" t="s">
        <v>12</v>
      </c>
      <c r="D21" s="4">
        <f t="shared" ref="D21:E35" si="2">F21+H21+J21+L21</f>
        <v>2</v>
      </c>
      <c r="E21" s="11">
        <f t="shared" si="2"/>
        <v>2</v>
      </c>
      <c r="F21" s="24">
        <v>2</v>
      </c>
      <c r="G21" s="12">
        <v>2</v>
      </c>
      <c r="H21" s="4"/>
      <c r="I21" s="11"/>
      <c r="J21" s="24"/>
      <c r="K21" s="12"/>
      <c r="L21" s="4"/>
      <c r="M21" s="11"/>
    </row>
    <row r="22" spans="1:13" ht="20.25" customHeight="1">
      <c r="A22" s="226"/>
      <c r="B22" s="227"/>
      <c r="C22" s="17" t="s">
        <v>14</v>
      </c>
      <c r="D22" s="4">
        <f t="shared" si="2"/>
        <v>2</v>
      </c>
      <c r="E22" s="11">
        <f t="shared" si="2"/>
        <v>2</v>
      </c>
      <c r="F22" s="24">
        <v>2</v>
      </c>
      <c r="G22" s="12">
        <v>2</v>
      </c>
      <c r="H22" s="4"/>
      <c r="I22" s="11"/>
      <c r="J22" s="24"/>
      <c r="K22" s="12"/>
      <c r="L22" s="4"/>
      <c r="M22" s="11"/>
    </row>
    <row r="23" spans="1:13" ht="20.25" customHeight="1">
      <c r="A23" s="226"/>
      <c r="B23" s="227"/>
      <c r="C23" s="17" t="s">
        <v>17</v>
      </c>
      <c r="D23" s="4">
        <f t="shared" si="2"/>
        <v>4</v>
      </c>
      <c r="E23" s="11">
        <f t="shared" si="2"/>
        <v>4</v>
      </c>
      <c r="F23" s="24">
        <v>4</v>
      </c>
      <c r="G23" s="12">
        <v>4</v>
      </c>
      <c r="H23" s="4"/>
      <c r="I23" s="11"/>
      <c r="J23" s="24"/>
      <c r="K23" s="12"/>
      <c r="L23" s="4"/>
      <c r="M23" s="11"/>
    </row>
    <row r="24" spans="1:13" ht="20.25" customHeight="1">
      <c r="A24" s="226"/>
      <c r="B24" s="227"/>
      <c r="C24" s="17" t="s">
        <v>18</v>
      </c>
      <c r="D24" s="4">
        <f t="shared" si="2"/>
        <v>2</v>
      </c>
      <c r="E24" s="11">
        <f t="shared" si="2"/>
        <v>2</v>
      </c>
      <c r="F24" s="24">
        <v>2</v>
      </c>
      <c r="G24" s="12">
        <v>2</v>
      </c>
      <c r="H24" s="4"/>
      <c r="I24" s="11"/>
      <c r="J24" s="24"/>
      <c r="K24" s="12"/>
      <c r="L24" s="4"/>
      <c r="M24" s="11"/>
    </row>
    <row r="25" spans="1:13" ht="20.25" customHeight="1">
      <c r="A25" s="226"/>
      <c r="B25" s="227"/>
      <c r="C25" s="18" t="s">
        <v>30</v>
      </c>
      <c r="D25" s="4">
        <v>2</v>
      </c>
      <c r="E25" s="11">
        <v>2</v>
      </c>
      <c r="F25" s="24">
        <v>2</v>
      </c>
      <c r="G25" s="12">
        <v>2</v>
      </c>
      <c r="H25" s="4"/>
      <c r="I25" s="11"/>
      <c r="J25" s="24"/>
      <c r="K25" s="12"/>
      <c r="L25" s="4"/>
      <c r="M25" s="11"/>
    </row>
    <row r="26" spans="1:13" ht="20.25" customHeight="1">
      <c r="A26" s="226"/>
      <c r="B26" s="227"/>
      <c r="C26" s="17" t="s">
        <v>45</v>
      </c>
      <c r="D26" s="4">
        <v>2</v>
      </c>
      <c r="E26" s="11">
        <v>2</v>
      </c>
      <c r="F26" s="24">
        <v>2</v>
      </c>
      <c r="G26" s="12">
        <v>2</v>
      </c>
      <c r="H26" s="4"/>
      <c r="I26" s="11"/>
      <c r="J26" s="24"/>
      <c r="K26" s="12"/>
      <c r="L26" s="4"/>
      <c r="M26" s="11"/>
    </row>
    <row r="27" spans="1:13" ht="20.25" customHeight="1">
      <c r="A27" s="226"/>
      <c r="B27" s="227"/>
      <c r="C27" s="18" t="s">
        <v>25</v>
      </c>
      <c r="D27" s="4">
        <f>F27+H27+J27+L27</f>
        <v>2</v>
      </c>
      <c r="E27" s="11">
        <f>G27+I27+K27+M27</f>
        <v>2</v>
      </c>
      <c r="F27" s="24">
        <v>2</v>
      </c>
      <c r="G27" s="12">
        <v>2</v>
      </c>
      <c r="H27" s="4"/>
      <c r="I27" s="11"/>
      <c r="J27" s="24"/>
      <c r="K27" s="12"/>
      <c r="L27" s="4"/>
      <c r="M27" s="11"/>
    </row>
    <row r="28" spans="1:13" ht="20.25" customHeight="1">
      <c r="A28" s="226"/>
      <c r="B28" s="227"/>
      <c r="C28" s="17" t="s">
        <v>76</v>
      </c>
      <c r="D28" s="4">
        <f t="shared" si="2"/>
        <v>2</v>
      </c>
      <c r="E28" s="11">
        <f t="shared" si="2"/>
        <v>2</v>
      </c>
      <c r="F28" s="24"/>
      <c r="G28" s="12"/>
      <c r="H28" s="4">
        <v>2</v>
      </c>
      <c r="I28" s="11">
        <v>2</v>
      </c>
      <c r="J28" s="24"/>
      <c r="K28" s="12"/>
      <c r="L28" s="4"/>
      <c r="M28" s="11"/>
    </row>
    <row r="29" spans="1:13" ht="20.25" customHeight="1">
      <c r="A29" s="226"/>
      <c r="B29" s="227"/>
      <c r="C29" s="17" t="s">
        <v>13</v>
      </c>
      <c r="D29" s="4">
        <f t="shared" si="2"/>
        <v>2</v>
      </c>
      <c r="E29" s="11">
        <f t="shared" si="2"/>
        <v>2</v>
      </c>
      <c r="F29" s="24"/>
      <c r="G29" s="12"/>
      <c r="H29" s="4"/>
      <c r="I29" s="11"/>
      <c r="J29" s="24">
        <v>2</v>
      </c>
      <c r="K29" s="12">
        <v>2</v>
      </c>
      <c r="L29" s="4"/>
      <c r="M29" s="11"/>
    </row>
    <row r="30" spans="1:13" ht="20.25" customHeight="1">
      <c r="A30" s="226"/>
      <c r="B30" s="227"/>
      <c r="C30" s="17" t="s">
        <v>15</v>
      </c>
      <c r="D30" s="4">
        <f t="shared" si="2"/>
        <v>2</v>
      </c>
      <c r="E30" s="11">
        <f t="shared" si="2"/>
        <v>2</v>
      </c>
      <c r="F30" s="24"/>
      <c r="G30" s="12"/>
      <c r="H30" s="4"/>
      <c r="I30" s="11"/>
      <c r="J30" s="24">
        <v>2</v>
      </c>
      <c r="K30" s="12">
        <v>2</v>
      </c>
      <c r="L30" s="4"/>
      <c r="M30" s="11"/>
    </row>
    <row r="31" spans="1:13" ht="20.25" customHeight="1">
      <c r="A31" s="226"/>
      <c r="B31" s="227"/>
      <c r="C31" s="17" t="s">
        <v>19</v>
      </c>
      <c r="D31" s="4">
        <f t="shared" si="2"/>
        <v>2</v>
      </c>
      <c r="E31" s="11">
        <f t="shared" si="2"/>
        <v>2</v>
      </c>
      <c r="F31" s="24"/>
      <c r="G31" s="12"/>
      <c r="H31" s="4"/>
      <c r="I31" s="11"/>
      <c r="J31" s="24">
        <v>2</v>
      </c>
      <c r="K31" s="12">
        <v>2</v>
      </c>
      <c r="L31" s="4"/>
      <c r="M31" s="11"/>
    </row>
    <row r="32" spans="1:13" ht="20.25" customHeight="1">
      <c r="A32" s="226"/>
      <c r="B32" s="227"/>
      <c r="C32" s="18" t="s">
        <v>70</v>
      </c>
      <c r="D32" s="4">
        <v>2</v>
      </c>
      <c r="E32" s="11">
        <v>2</v>
      </c>
      <c r="F32" s="24"/>
      <c r="G32" s="12"/>
      <c r="H32" s="4"/>
      <c r="I32" s="11"/>
      <c r="J32" s="24">
        <v>2</v>
      </c>
      <c r="K32" s="12">
        <v>2</v>
      </c>
      <c r="L32" s="4"/>
      <c r="M32" s="11"/>
    </row>
    <row r="33" spans="1:13" ht="20.25" customHeight="1">
      <c r="A33" s="226"/>
      <c r="B33" s="227"/>
      <c r="C33" s="17" t="s">
        <v>51</v>
      </c>
      <c r="D33" s="4">
        <f>F33+H33+J33+L33</f>
        <v>2</v>
      </c>
      <c r="E33" s="11">
        <f>G33+I33+K33+M33</f>
        <v>2</v>
      </c>
      <c r="F33" s="24"/>
      <c r="G33" s="12"/>
      <c r="H33" s="4"/>
      <c r="I33" s="11"/>
      <c r="J33" s="24">
        <v>2</v>
      </c>
      <c r="K33" s="12">
        <v>2</v>
      </c>
      <c r="L33" s="4"/>
      <c r="M33" s="11"/>
    </row>
    <row r="34" spans="1:13" ht="20.25" customHeight="1">
      <c r="A34" s="226"/>
      <c r="B34" s="227"/>
      <c r="C34" s="17" t="s">
        <v>16</v>
      </c>
      <c r="D34" s="4">
        <f t="shared" si="2"/>
        <v>2</v>
      </c>
      <c r="E34" s="11">
        <f t="shared" si="2"/>
        <v>2</v>
      </c>
      <c r="F34" s="24"/>
      <c r="G34" s="12"/>
      <c r="H34" s="4"/>
      <c r="I34" s="11"/>
      <c r="J34" s="24"/>
      <c r="K34" s="12"/>
      <c r="L34" s="4">
        <v>2</v>
      </c>
      <c r="M34" s="11">
        <v>2</v>
      </c>
    </row>
    <row r="35" spans="1:13" ht="20.25" customHeight="1">
      <c r="A35" s="226"/>
      <c r="B35" s="227"/>
      <c r="C35" s="17" t="s">
        <v>20</v>
      </c>
      <c r="D35" s="4">
        <f t="shared" si="2"/>
        <v>2</v>
      </c>
      <c r="E35" s="11">
        <f t="shared" si="2"/>
        <v>2</v>
      </c>
      <c r="F35" s="24"/>
      <c r="G35" s="12"/>
      <c r="H35" s="4"/>
      <c r="I35" s="11"/>
      <c r="J35" s="24"/>
      <c r="K35" s="12"/>
      <c r="L35" s="4">
        <v>2</v>
      </c>
      <c r="M35" s="11">
        <v>2</v>
      </c>
    </row>
    <row r="36" spans="1:13" ht="20.25" customHeight="1" thickBot="1">
      <c r="A36" s="228" t="s">
        <v>3</v>
      </c>
      <c r="B36" s="229"/>
      <c r="C36" s="229"/>
      <c r="D36" s="29">
        <f>SUM(D20:D35)</f>
        <v>36</v>
      </c>
      <c r="E36" s="30">
        <f t="shared" ref="E36:M36" si="3">SUM(E20:E35)</f>
        <v>36</v>
      </c>
      <c r="F36" s="31">
        <f t="shared" si="3"/>
        <v>20</v>
      </c>
      <c r="G36" s="29">
        <f t="shared" si="3"/>
        <v>20</v>
      </c>
      <c r="H36" s="29">
        <f t="shared" si="3"/>
        <v>2</v>
      </c>
      <c r="I36" s="30">
        <f t="shared" si="3"/>
        <v>2</v>
      </c>
      <c r="J36" s="31">
        <f t="shared" si="3"/>
        <v>10</v>
      </c>
      <c r="K36" s="29">
        <f t="shared" si="3"/>
        <v>10</v>
      </c>
      <c r="L36" s="29">
        <f t="shared" si="3"/>
        <v>4</v>
      </c>
      <c r="M36" s="30">
        <f t="shared" si="3"/>
        <v>4</v>
      </c>
    </row>
    <row r="37" spans="1:13" ht="20.25" customHeight="1">
      <c r="A37" s="239" t="s">
        <v>79</v>
      </c>
      <c r="B37" s="240"/>
      <c r="C37" s="28" t="s">
        <v>21</v>
      </c>
      <c r="D37" s="3">
        <f>F37+H37+J37+L37</f>
        <v>2</v>
      </c>
      <c r="E37" s="10">
        <f>G37+I37+K37+M37</f>
        <v>2</v>
      </c>
      <c r="F37" s="2"/>
      <c r="G37" s="13"/>
      <c r="H37" s="3">
        <v>2</v>
      </c>
      <c r="I37" s="10">
        <v>2</v>
      </c>
      <c r="J37" s="2"/>
      <c r="K37" s="13"/>
      <c r="L37" s="3"/>
      <c r="M37" s="10"/>
    </row>
    <row r="38" spans="1:13" ht="20.25" customHeight="1">
      <c r="A38" s="241"/>
      <c r="B38" s="242"/>
      <c r="C38" s="19" t="s">
        <v>23</v>
      </c>
      <c r="D38" s="4">
        <f>F38+H38+J38+L38</f>
        <v>2</v>
      </c>
      <c r="E38" s="11">
        <f>G38+I38+K38+M38</f>
        <v>2</v>
      </c>
      <c r="F38" s="24"/>
      <c r="G38" s="12"/>
      <c r="H38" s="4">
        <v>2</v>
      </c>
      <c r="I38" s="11">
        <v>2</v>
      </c>
      <c r="J38" s="24"/>
      <c r="K38" s="12"/>
      <c r="L38" s="4"/>
      <c r="M38" s="11"/>
    </row>
    <row r="39" spans="1:13" ht="20.25" customHeight="1">
      <c r="A39" s="241"/>
      <c r="B39" s="242"/>
      <c r="C39" s="19" t="s">
        <v>27</v>
      </c>
      <c r="D39" s="4">
        <f t="shared" ref="D39:E77" si="4">F39+H39+J39+L39</f>
        <v>2</v>
      </c>
      <c r="E39" s="11">
        <f t="shared" si="4"/>
        <v>2</v>
      </c>
      <c r="F39" s="24"/>
      <c r="G39" s="12"/>
      <c r="H39" s="4">
        <v>2</v>
      </c>
      <c r="I39" s="11">
        <v>2</v>
      </c>
      <c r="J39" s="24"/>
      <c r="K39" s="12"/>
      <c r="L39" s="4"/>
      <c r="M39" s="11"/>
    </row>
    <row r="40" spans="1:13" ht="20.25" customHeight="1">
      <c r="A40" s="241"/>
      <c r="B40" s="242"/>
      <c r="C40" s="19" t="s">
        <v>28</v>
      </c>
      <c r="D40" s="4">
        <f t="shared" si="4"/>
        <v>2</v>
      </c>
      <c r="E40" s="11">
        <f t="shared" si="4"/>
        <v>2</v>
      </c>
      <c r="F40" s="24"/>
      <c r="G40" s="12"/>
      <c r="H40" s="4">
        <v>2</v>
      </c>
      <c r="I40" s="11">
        <v>2</v>
      </c>
      <c r="J40" s="24"/>
      <c r="K40" s="12"/>
      <c r="L40" s="4"/>
      <c r="M40" s="11"/>
    </row>
    <row r="41" spans="1:13" ht="20.25" customHeight="1">
      <c r="A41" s="241"/>
      <c r="B41" s="242"/>
      <c r="C41" s="19" t="s">
        <v>29</v>
      </c>
      <c r="D41" s="4">
        <f t="shared" si="4"/>
        <v>2</v>
      </c>
      <c r="E41" s="11">
        <f t="shared" si="4"/>
        <v>2</v>
      </c>
      <c r="F41" s="24"/>
      <c r="G41" s="12"/>
      <c r="H41" s="4">
        <v>2</v>
      </c>
      <c r="I41" s="11">
        <v>2</v>
      </c>
      <c r="J41" s="24"/>
      <c r="K41" s="12"/>
      <c r="L41" s="4"/>
      <c r="M41" s="11"/>
    </row>
    <row r="42" spans="1:13" ht="20.25" customHeight="1">
      <c r="A42" s="241"/>
      <c r="B42" s="242"/>
      <c r="C42" s="19" t="s">
        <v>31</v>
      </c>
      <c r="D42" s="4">
        <f t="shared" si="4"/>
        <v>2</v>
      </c>
      <c r="E42" s="11">
        <f t="shared" si="4"/>
        <v>2</v>
      </c>
      <c r="F42" s="24"/>
      <c r="G42" s="12"/>
      <c r="H42" s="4">
        <v>2</v>
      </c>
      <c r="I42" s="11">
        <v>2</v>
      </c>
      <c r="J42" s="24"/>
      <c r="K42" s="12"/>
      <c r="L42" s="4"/>
      <c r="M42" s="11"/>
    </row>
    <row r="43" spans="1:13" ht="20.25" customHeight="1">
      <c r="A43" s="241"/>
      <c r="B43" s="242"/>
      <c r="C43" s="19" t="s">
        <v>32</v>
      </c>
      <c r="D43" s="4">
        <f t="shared" si="4"/>
        <v>2</v>
      </c>
      <c r="E43" s="11">
        <f t="shared" si="4"/>
        <v>2</v>
      </c>
      <c r="F43" s="24"/>
      <c r="G43" s="12"/>
      <c r="H43" s="4">
        <v>2</v>
      </c>
      <c r="I43" s="11">
        <v>2</v>
      </c>
      <c r="J43" s="24"/>
      <c r="K43" s="12"/>
      <c r="L43" s="4"/>
      <c r="M43" s="11"/>
    </row>
    <row r="44" spans="1:13" ht="20.25" customHeight="1">
      <c r="A44" s="241"/>
      <c r="B44" s="242"/>
      <c r="C44" s="19" t="s">
        <v>34</v>
      </c>
      <c r="D44" s="4">
        <f t="shared" si="4"/>
        <v>2</v>
      </c>
      <c r="E44" s="11">
        <f t="shared" si="4"/>
        <v>2</v>
      </c>
      <c r="F44" s="24"/>
      <c r="G44" s="12"/>
      <c r="H44" s="4">
        <v>2</v>
      </c>
      <c r="I44" s="11">
        <v>2</v>
      </c>
      <c r="J44" s="24"/>
      <c r="K44" s="12"/>
      <c r="L44" s="4"/>
      <c r="M44" s="11"/>
    </row>
    <row r="45" spans="1:13" ht="20.25" customHeight="1">
      <c r="A45" s="241"/>
      <c r="B45" s="242"/>
      <c r="C45" s="19" t="s">
        <v>35</v>
      </c>
      <c r="D45" s="4">
        <f t="shared" si="4"/>
        <v>2</v>
      </c>
      <c r="E45" s="11">
        <f t="shared" si="4"/>
        <v>2</v>
      </c>
      <c r="F45" s="24"/>
      <c r="G45" s="12"/>
      <c r="H45" s="4">
        <v>2</v>
      </c>
      <c r="I45" s="11">
        <v>2</v>
      </c>
      <c r="J45" s="24"/>
      <c r="K45" s="12"/>
      <c r="L45" s="4"/>
      <c r="M45" s="11"/>
    </row>
    <row r="46" spans="1:13" ht="20.25" customHeight="1">
      <c r="A46" s="241"/>
      <c r="B46" s="242"/>
      <c r="C46" s="1" t="s">
        <v>36</v>
      </c>
      <c r="D46" s="4">
        <f t="shared" si="4"/>
        <v>2</v>
      </c>
      <c r="E46" s="11">
        <f t="shared" si="4"/>
        <v>2</v>
      </c>
      <c r="F46" s="24"/>
      <c r="G46" s="12"/>
      <c r="H46" s="4">
        <v>2</v>
      </c>
      <c r="I46" s="11">
        <v>2</v>
      </c>
      <c r="J46" s="24"/>
      <c r="K46" s="12"/>
      <c r="L46" s="4"/>
      <c r="M46" s="11"/>
    </row>
    <row r="47" spans="1:13" ht="20.25" customHeight="1">
      <c r="A47" s="241"/>
      <c r="B47" s="242"/>
      <c r="C47" s="1" t="s">
        <v>37</v>
      </c>
      <c r="D47" s="4">
        <f t="shared" si="4"/>
        <v>2</v>
      </c>
      <c r="E47" s="11">
        <f t="shared" si="4"/>
        <v>2</v>
      </c>
      <c r="F47" s="24"/>
      <c r="G47" s="12"/>
      <c r="H47" s="4">
        <v>2</v>
      </c>
      <c r="I47" s="11">
        <v>2</v>
      </c>
      <c r="J47" s="24"/>
      <c r="K47" s="12"/>
      <c r="L47" s="4"/>
      <c r="M47" s="11"/>
    </row>
    <row r="48" spans="1:13" ht="20.25" customHeight="1">
      <c r="A48" s="241"/>
      <c r="B48" s="242"/>
      <c r="C48" s="1" t="s">
        <v>38</v>
      </c>
      <c r="D48" s="4">
        <f t="shared" si="4"/>
        <v>2</v>
      </c>
      <c r="E48" s="11">
        <f t="shared" si="4"/>
        <v>2</v>
      </c>
      <c r="F48" s="24"/>
      <c r="G48" s="12"/>
      <c r="H48" s="4">
        <v>2</v>
      </c>
      <c r="I48" s="11">
        <v>2</v>
      </c>
      <c r="J48" s="24"/>
      <c r="K48" s="12"/>
      <c r="L48" s="4"/>
      <c r="M48" s="11"/>
    </row>
    <row r="49" spans="1:13" ht="20.25" customHeight="1">
      <c r="A49" s="241"/>
      <c r="B49" s="242"/>
      <c r="C49" s="1" t="s">
        <v>39</v>
      </c>
      <c r="D49" s="4">
        <f t="shared" si="4"/>
        <v>2</v>
      </c>
      <c r="E49" s="11">
        <f t="shared" si="4"/>
        <v>2</v>
      </c>
      <c r="F49" s="24"/>
      <c r="G49" s="12"/>
      <c r="H49" s="4">
        <v>2</v>
      </c>
      <c r="I49" s="11">
        <v>2</v>
      </c>
      <c r="J49" s="24"/>
      <c r="K49" s="12"/>
      <c r="L49" s="4"/>
      <c r="M49" s="11"/>
    </row>
    <row r="50" spans="1:13" ht="20.25" customHeight="1">
      <c r="A50" s="241"/>
      <c r="B50" s="242"/>
      <c r="C50" s="1" t="s">
        <v>40</v>
      </c>
      <c r="D50" s="4">
        <f t="shared" si="4"/>
        <v>2</v>
      </c>
      <c r="E50" s="11">
        <f t="shared" si="4"/>
        <v>2</v>
      </c>
      <c r="F50" s="24"/>
      <c r="G50" s="12"/>
      <c r="H50" s="4">
        <v>2</v>
      </c>
      <c r="I50" s="11">
        <v>2</v>
      </c>
      <c r="J50" s="24"/>
      <c r="K50" s="12"/>
      <c r="L50" s="4"/>
      <c r="M50" s="11"/>
    </row>
    <row r="51" spans="1:13" ht="20.25" customHeight="1">
      <c r="A51" s="241"/>
      <c r="B51" s="242"/>
      <c r="C51" s="1" t="s">
        <v>41</v>
      </c>
      <c r="D51" s="4">
        <f t="shared" si="4"/>
        <v>2</v>
      </c>
      <c r="E51" s="11">
        <f t="shared" si="4"/>
        <v>2</v>
      </c>
      <c r="F51" s="24"/>
      <c r="G51" s="12"/>
      <c r="H51" s="4">
        <v>2</v>
      </c>
      <c r="I51" s="11">
        <v>2</v>
      </c>
      <c r="J51" s="24"/>
      <c r="K51" s="12"/>
      <c r="L51" s="4"/>
      <c r="M51" s="11"/>
    </row>
    <row r="52" spans="1:13" ht="20.25" customHeight="1">
      <c r="A52" s="241"/>
      <c r="B52" s="242"/>
      <c r="C52" s="1" t="s">
        <v>42</v>
      </c>
      <c r="D52" s="4">
        <f t="shared" si="4"/>
        <v>2</v>
      </c>
      <c r="E52" s="11">
        <f t="shared" si="4"/>
        <v>2</v>
      </c>
      <c r="F52" s="24"/>
      <c r="G52" s="12"/>
      <c r="H52" s="4">
        <v>2</v>
      </c>
      <c r="I52" s="11">
        <v>2</v>
      </c>
      <c r="J52" s="24"/>
      <c r="K52" s="12"/>
      <c r="L52" s="4"/>
      <c r="M52" s="11"/>
    </row>
    <row r="53" spans="1:13" ht="20.25" customHeight="1">
      <c r="A53" s="241"/>
      <c r="B53" s="242"/>
      <c r="C53" s="1" t="s">
        <v>43</v>
      </c>
      <c r="D53" s="4">
        <f t="shared" si="4"/>
        <v>2</v>
      </c>
      <c r="E53" s="11">
        <f t="shared" si="4"/>
        <v>2</v>
      </c>
      <c r="F53" s="24"/>
      <c r="G53" s="12"/>
      <c r="H53" s="4">
        <v>2</v>
      </c>
      <c r="I53" s="11">
        <v>2</v>
      </c>
      <c r="J53" s="24"/>
      <c r="K53" s="12"/>
      <c r="L53" s="4"/>
      <c r="M53" s="11"/>
    </row>
    <row r="54" spans="1:13" ht="20.25" customHeight="1">
      <c r="A54" s="241"/>
      <c r="B54" s="242"/>
      <c r="C54" s="1" t="s">
        <v>44</v>
      </c>
      <c r="D54" s="4">
        <f t="shared" si="4"/>
        <v>2</v>
      </c>
      <c r="E54" s="11">
        <f t="shared" si="4"/>
        <v>2</v>
      </c>
      <c r="F54" s="24"/>
      <c r="G54" s="12"/>
      <c r="H54" s="4">
        <v>2</v>
      </c>
      <c r="I54" s="11">
        <v>2</v>
      </c>
      <c r="J54" s="24"/>
      <c r="K54" s="12"/>
      <c r="L54" s="4"/>
      <c r="M54" s="11"/>
    </row>
    <row r="55" spans="1:13" ht="20.25" customHeight="1">
      <c r="A55" s="241"/>
      <c r="B55" s="242"/>
      <c r="C55" s="1" t="s">
        <v>46</v>
      </c>
      <c r="D55" s="4">
        <f t="shared" si="4"/>
        <v>2</v>
      </c>
      <c r="E55" s="11">
        <f t="shared" si="4"/>
        <v>2</v>
      </c>
      <c r="F55" s="24"/>
      <c r="G55" s="12"/>
      <c r="H55" s="4">
        <v>2</v>
      </c>
      <c r="I55" s="11">
        <v>2</v>
      </c>
      <c r="J55" s="24"/>
      <c r="K55" s="12"/>
      <c r="L55" s="4"/>
      <c r="M55" s="11"/>
    </row>
    <row r="56" spans="1:13" ht="20.25" customHeight="1">
      <c r="A56" s="241"/>
      <c r="B56" s="242"/>
      <c r="C56" s="61" t="s">
        <v>99</v>
      </c>
      <c r="D56" s="62">
        <v>2</v>
      </c>
      <c r="E56" s="56">
        <v>2</v>
      </c>
      <c r="F56" s="63"/>
      <c r="G56" s="60"/>
      <c r="H56" s="62">
        <v>2</v>
      </c>
      <c r="I56" s="56">
        <v>2</v>
      </c>
      <c r="J56" s="57"/>
      <c r="K56" s="58"/>
      <c r="L56" s="55"/>
      <c r="M56" s="59"/>
    </row>
    <row r="57" spans="1:13" ht="20.25" customHeight="1">
      <c r="A57" s="241"/>
      <c r="B57" s="242"/>
      <c r="C57" s="19" t="s">
        <v>47</v>
      </c>
      <c r="D57" s="4">
        <f t="shared" si="4"/>
        <v>2</v>
      </c>
      <c r="E57" s="11">
        <f t="shared" si="4"/>
        <v>2</v>
      </c>
      <c r="F57" s="24"/>
      <c r="G57" s="12"/>
      <c r="H57" s="4"/>
      <c r="I57" s="11"/>
      <c r="J57" s="24">
        <v>2</v>
      </c>
      <c r="K57" s="12">
        <v>2</v>
      </c>
      <c r="L57" s="4"/>
      <c r="M57" s="11"/>
    </row>
    <row r="58" spans="1:13" ht="20.25" customHeight="1">
      <c r="A58" s="241"/>
      <c r="B58" s="242"/>
      <c r="C58" s="1" t="s">
        <v>48</v>
      </c>
      <c r="D58" s="4">
        <f t="shared" si="4"/>
        <v>2</v>
      </c>
      <c r="E58" s="11">
        <f t="shared" si="4"/>
        <v>2</v>
      </c>
      <c r="F58" s="24"/>
      <c r="G58" s="12"/>
      <c r="H58" s="4"/>
      <c r="I58" s="11"/>
      <c r="J58" s="24">
        <v>2</v>
      </c>
      <c r="K58" s="12">
        <v>2</v>
      </c>
      <c r="L58" s="4"/>
      <c r="M58" s="11"/>
    </row>
    <row r="59" spans="1:13" ht="20.25" customHeight="1">
      <c r="A59" s="241"/>
      <c r="B59" s="242"/>
      <c r="C59" s="1" t="s">
        <v>49</v>
      </c>
      <c r="D59" s="4">
        <f t="shared" si="4"/>
        <v>2</v>
      </c>
      <c r="E59" s="11">
        <f t="shared" si="4"/>
        <v>2</v>
      </c>
      <c r="F59" s="24"/>
      <c r="G59" s="12"/>
      <c r="H59" s="4"/>
      <c r="I59" s="11"/>
      <c r="J59" s="24">
        <v>2</v>
      </c>
      <c r="K59" s="12">
        <v>2</v>
      </c>
      <c r="L59" s="4"/>
      <c r="M59" s="11"/>
    </row>
    <row r="60" spans="1:13" ht="20.25" customHeight="1">
      <c r="A60" s="241"/>
      <c r="B60" s="242"/>
      <c r="C60" s="1" t="s">
        <v>50</v>
      </c>
      <c r="D60" s="4">
        <f t="shared" si="4"/>
        <v>2</v>
      </c>
      <c r="E60" s="11">
        <f t="shared" si="4"/>
        <v>2</v>
      </c>
      <c r="F60" s="24"/>
      <c r="G60" s="12"/>
      <c r="H60" s="4"/>
      <c r="I60" s="11"/>
      <c r="J60" s="24">
        <v>2</v>
      </c>
      <c r="K60" s="12">
        <v>2</v>
      </c>
      <c r="L60" s="4"/>
      <c r="M60" s="11"/>
    </row>
    <row r="61" spans="1:13" ht="20.25" customHeight="1">
      <c r="A61" s="241"/>
      <c r="B61" s="242"/>
      <c r="C61" s="54" t="s">
        <v>52</v>
      </c>
      <c r="D61" s="55">
        <f t="shared" si="4"/>
        <v>2</v>
      </c>
      <c r="E61" s="56">
        <f t="shared" si="4"/>
        <v>5</v>
      </c>
      <c r="F61" s="57"/>
      <c r="G61" s="58"/>
      <c r="H61" s="55"/>
      <c r="I61" s="59"/>
      <c r="J61" s="57">
        <v>2</v>
      </c>
      <c r="K61" s="60">
        <v>5</v>
      </c>
      <c r="L61" s="55"/>
      <c r="M61" s="59"/>
    </row>
    <row r="62" spans="1:13" ht="20.25" customHeight="1">
      <c r="A62" s="241"/>
      <c r="B62" s="242"/>
      <c r="C62" s="1" t="s">
        <v>53</v>
      </c>
      <c r="D62" s="4">
        <f t="shared" si="4"/>
        <v>2</v>
      </c>
      <c r="E62" s="11">
        <f t="shared" si="4"/>
        <v>2</v>
      </c>
      <c r="F62" s="24"/>
      <c r="G62" s="12"/>
      <c r="H62" s="4"/>
      <c r="I62" s="11"/>
      <c r="J62" s="24">
        <v>2</v>
      </c>
      <c r="K62" s="12">
        <v>2</v>
      </c>
      <c r="L62" s="4"/>
      <c r="M62" s="11"/>
    </row>
    <row r="63" spans="1:13" ht="20.25" customHeight="1">
      <c r="A63" s="241"/>
      <c r="B63" s="242"/>
      <c r="C63" s="1" t="s">
        <v>54</v>
      </c>
      <c r="D63" s="4">
        <f t="shared" si="4"/>
        <v>2</v>
      </c>
      <c r="E63" s="11">
        <f t="shared" si="4"/>
        <v>2</v>
      </c>
      <c r="F63" s="24"/>
      <c r="G63" s="12"/>
      <c r="H63" s="4"/>
      <c r="I63" s="11"/>
      <c r="J63" s="24">
        <v>2</v>
      </c>
      <c r="K63" s="12">
        <v>2</v>
      </c>
      <c r="L63" s="4"/>
      <c r="M63" s="11"/>
    </row>
    <row r="64" spans="1:13" ht="20.25" customHeight="1">
      <c r="A64" s="241"/>
      <c r="B64" s="242"/>
      <c r="C64" s="1" t="s">
        <v>55</v>
      </c>
      <c r="D64" s="4">
        <f t="shared" si="4"/>
        <v>2</v>
      </c>
      <c r="E64" s="11">
        <f t="shared" si="4"/>
        <v>2</v>
      </c>
      <c r="F64" s="24"/>
      <c r="G64" s="12"/>
      <c r="H64" s="4"/>
      <c r="I64" s="11"/>
      <c r="J64" s="24">
        <v>2</v>
      </c>
      <c r="K64" s="12">
        <v>2</v>
      </c>
      <c r="L64" s="4"/>
      <c r="M64" s="11"/>
    </row>
    <row r="65" spans="1:13" ht="20.25" customHeight="1">
      <c r="A65" s="241"/>
      <c r="B65" s="242"/>
      <c r="C65" s="19" t="s">
        <v>56</v>
      </c>
      <c r="D65" s="4">
        <f t="shared" si="4"/>
        <v>2</v>
      </c>
      <c r="E65" s="11">
        <f t="shared" si="4"/>
        <v>2</v>
      </c>
      <c r="F65" s="24"/>
      <c r="G65" s="12"/>
      <c r="H65" s="4"/>
      <c r="I65" s="11"/>
      <c r="J65" s="24">
        <v>2</v>
      </c>
      <c r="K65" s="12">
        <v>2</v>
      </c>
      <c r="L65" s="4"/>
      <c r="M65" s="11"/>
    </row>
    <row r="66" spans="1:13" ht="20.25" customHeight="1">
      <c r="A66" s="241"/>
      <c r="B66" s="242"/>
      <c r="C66" s="1" t="s">
        <v>57</v>
      </c>
      <c r="D66" s="4">
        <f t="shared" si="4"/>
        <v>2</v>
      </c>
      <c r="E66" s="11">
        <f t="shared" si="4"/>
        <v>2</v>
      </c>
      <c r="F66" s="24"/>
      <c r="G66" s="12"/>
      <c r="H66" s="4"/>
      <c r="I66" s="11"/>
      <c r="J66" s="24">
        <v>2</v>
      </c>
      <c r="K66" s="12">
        <v>2</v>
      </c>
      <c r="L66" s="4"/>
      <c r="M66" s="11"/>
    </row>
    <row r="67" spans="1:13" ht="20.25" customHeight="1">
      <c r="A67" s="241"/>
      <c r="B67" s="242"/>
      <c r="C67" s="1" t="s">
        <v>58</v>
      </c>
      <c r="D67" s="4">
        <f t="shared" si="4"/>
        <v>2</v>
      </c>
      <c r="E67" s="11">
        <f t="shared" si="4"/>
        <v>2</v>
      </c>
      <c r="F67" s="24"/>
      <c r="G67" s="12"/>
      <c r="H67" s="4"/>
      <c r="I67" s="11"/>
      <c r="J67" s="24">
        <v>2</v>
      </c>
      <c r="K67" s="12">
        <v>2</v>
      </c>
      <c r="L67" s="4"/>
      <c r="M67" s="11"/>
    </row>
    <row r="68" spans="1:13" ht="20.25" customHeight="1">
      <c r="A68" s="241"/>
      <c r="B68" s="242"/>
      <c r="C68" s="1" t="s">
        <v>59</v>
      </c>
      <c r="D68" s="4">
        <f t="shared" si="4"/>
        <v>2</v>
      </c>
      <c r="E68" s="11">
        <f t="shared" si="4"/>
        <v>2</v>
      </c>
      <c r="F68" s="24"/>
      <c r="G68" s="12"/>
      <c r="H68" s="4"/>
      <c r="I68" s="11"/>
      <c r="J68" s="24">
        <v>2</v>
      </c>
      <c r="K68" s="12">
        <v>2</v>
      </c>
      <c r="L68" s="4"/>
      <c r="M68" s="11"/>
    </row>
    <row r="69" spans="1:13" ht="20.25" customHeight="1">
      <c r="A69" s="241"/>
      <c r="B69" s="242"/>
      <c r="C69" s="1" t="s">
        <v>60</v>
      </c>
      <c r="D69" s="4">
        <f t="shared" si="4"/>
        <v>2</v>
      </c>
      <c r="E69" s="11">
        <f t="shared" si="4"/>
        <v>2</v>
      </c>
      <c r="F69" s="24"/>
      <c r="G69" s="12"/>
      <c r="H69" s="4"/>
      <c r="I69" s="11"/>
      <c r="J69" s="24">
        <v>2</v>
      </c>
      <c r="K69" s="12">
        <v>2</v>
      </c>
      <c r="L69" s="4"/>
      <c r="M69" s="11"/>
    </row>
    <row r="70" spans="1:13" ht="20.25" customHeight="1">
      <c r="A70" s="241"/>
      <c r="B70" s="242"/>
      <c r="C70" s="19" t="s">
        <v>22</v>
      </c>
      <c r="D70" s="4">
        <v>2</v>
      </c>
      <c r="E70" s="11">
        <v>2</v>
      </c>
      <c r="F70" s="24"/>
      <c r="G70" s="12"/>
      <c r="H70" s="4"/>
      <c r="I70" s="11"/>
      <c r="J70" s="24">
        <v>2</v>
      </c>
      <c r="K70" s="12">
        <v>2</v>
      </c>
      <c r="L70" s="4"/>
      <c r="M70" s="11"/>
    </row>
    <row r="71" spans="1:13" ht="20.25" customHeight="1">
      <c r="A71" s="241"/>
      <c r="B71" s="242"/>
      <c r="C71" s="19" t="s">
        <v>24</v>
      </c>
      <c r="D71" s="4">
        <v>2</v>
      </c>
      <c r="E71" s="11">
        <v>2</v>
      </c>
      <c r="F71" s="24"/>
      <c r="G71" s="12"/>
      <c r="H71" s="4"/>
      <c r="I71" s="11"/>
      <c r="J71" s="24">
        <v>2</v>
      </c>
      <c r="K71" s="12">
        <v>2</v>
      </c>
      <c r="L71" s="4"/>
      <c r="M71" s="11"/>
    </row>
    <row r="72" spans="1:13" ht="20.25" customHeight="1">
      <c r="A72" s="241"/>
      <c r="B72" s="242"/>
      <c r="C72" s="19" t="s">
        <v>26</v>
      </c>
      <c r="D72" s="4">
        <v>2</v>
      </c>
      <c r="E72" s="11">
        <v>2</v>
      </c>
      <c r="F72" s="24"/>
      <c r="G72" s="12"/>
      <c r="H72" s="4"/>
      <c r="I72" s="11"/>
      <c r="J72" s="24">
        <v>2</v>
      </c>
      <c r="K72" s="12">
        <v>2</v>
      </c>
      <c r="L72" s="4"/>
      <c r="M72" s="11"/>
    </row>
    <row r="73" spans="1:13" ht="20.25" customHeight="1">
      <c r="A73" s="241"/>
      <c r="B73" s="242"/>
      <c r="C73" s="1" t="s">
        <v>61</v>
      </c>
      <c r="D73" s="4">
        <f t="shared" si="4"/>
        <v>2</v>
      </c>
      <c r="E73" s="11">
        <f t="shared" si="4"/>
        <v>2</v>
      </c>
      <c r="F73" s="24"/>
      <c r="G73" s="12"/>
      <c r="H73" s="4"/>
      <c r="I73" s="11"/>
      <c r="J73" s="24"/>
      <c r="K73" s="12"/>
      <c r="L73" s="4">
        <v>2</v>
      </c>
      <c r="M73" s="11">
        <v>2</v>
      </c>
    </row>
    <row r="74" spans="1:13" ht="20.25" customHeight="1">
      <c r="A74" s="241"/>
      <c r="B74" s="242"/>
      <c r="C74" s="1" t="s">
        <v>62</v>
      </c>
      <c r="D74" s="4">
        <f t="shared" si="4"/>
        <v>2</v>
      </c>
      <c r="E74" s="11">
        <f t="shared" si="4"/>
        <v>2</v>
      </c>
      <c r="F74" s="24"/>
      <c r="G74" s="12"/>
      <c r="H74" s="4"/>
      <c r="I74" s="11"/>
      <c r="J74" s="24"/>
      <c r="K74" s="12"/>
      <c r="L74" s="4">
        <v>2</v>
      </c>
      <c r="M74" s="11">
        <v>2</v>
      </c>
    </row>
    <row r="75" spans="1:13" ht="20.25" customHeight="1">
      <c r="A75" s="241"/>
      <c r="B75" s="242"/>
      <c r="C75" s="19" t="s">
        <v>64</v>
      </c>
      <c r="D75" s="4">
        <f t="shared" si="4"/>
        <v>2</v>
      </c>
      <c r="E75" s="11">
        <f t="shared" si="4"/>
        <v>2</v>
      </c>
      <c r="F75" s="24"/>
      <c r="G75" s="12"/>
      <c r="H75" s="4"/>
      <c r="I75" s="11"/>
      <c r="J75" s="24"/>
      <c r="K75" s="12"/>
      <c r="L75" s="4">
        <v>2</v>
      </c>
      <c r="M75" s="11">
        <v>2</v>
      </c>
    </row>
    <row r="76" spans="1:13" ht="20.25" customHeight="1">
      <c r="A76" s="241"/>
      <c r="B76" s="242"/>
      <c r="C76" s="19" t="s">
        <v>65</v>
      </c>
      <c r="D76" s="4">
        <f t="shared" si="4"/>
        <v>2</v>
      </c>
      <c r="E76" s="11">
        <f t="shared" si="4"/>
        <v>2</v>
      </c>
      <c r="F76" s="24"/>
      <c r="G76" s="12"/>
      <c r="H76" s="4"/>
      <c r="I76" s="11"/>
      <c r="J76" s="24"/>
      <c r="K76" s="12"/>
      <c r="L76" s="4">
        <v>2</v>
      </c>
      <c r="M76" s="11">
        <v>2</v>
      </c>
    </row>
    <row r="77" spans="1:13" ht="20.25" customHeight="1">
      <c r="A77" s="241"/>
      <c r="B77" s="242"/>
      <c r="C77" s="19" t="s">
        <v>66</v>
      </c>
      <c r="D77" s="4">
        <f t="shared" si="4"/>
        <v>2</v>
      </c>
      <c r="E77" s="11">
        <f t="shared" si="4"/>
        <v>2</v>
      </c>
      <c r="F77" s="24"/>
      <c r="G77" s="12"/>
      <c r="H77" s="4"/>
      <c r="I77" s="11"/>
      <c r="J77" s="24"/>
      <c r="K77" s="12"/>
      <c r="L77" s="4">
        <v>2</v>
      </c>
      <c r="M77" s="11">
        <v>2</v>
      </c>
    </row>
    <row r="78" spans="1:13" ht="20.25" customHeight="1">
      <c r="A78" s="241"/>
      <c r="B78" s="242"/>
      <c r="C78" s="19" t="s">
        <v>67</v>
      </c>
      <c r="D78" s="4">
        <f t="shared" ref="D78:E85" si="5">F78+H78+J78+L78</f>
        <v>2</v>
      </c>
      <c r="E78" s="11">
        <f t="shared" si="5"/>
        <v>2</v>
      </c>
      <c r="F78" s="24"/>
      <c r="G78" s="12"/>
      <c r="H78" s="4"/>
      <c r="I78" s="11"/>
      <c r="J78" s="24"/>
      <c r="K78" s="12"/>
      <c r="L78" s="4">
        <v>2</v>
      </c>
      <c r="M78" s="11">
        <v>2</v>
      </c>
    </row>
    <row r="79" spans="1:13" ht="20.25" customHeight="1">
      <c r="A79" s="241"/>
      <c r="B79" s="242"/>
      <c r="C79" s="19" t="s">
        <v>68</v>
      </c>
      <c r="D79" s="4">
        <f t="shared" si="5"/>
        <v>2</v>
      </c>
      <c r="E79" s="11">
        <f t="shared" si="5"/>
        <v>2</v>
      </c>
      <c r="F79" s="24"/>
      <c r="G79" s="12"/>
      <c r="H79" s="4"/>
      <c r="I79" s="11"/>
      <c r="J79" s="24"/>
      <c r="K79" s="12"/>
      <c r="L79" s="4">
        <v>2</v>
      </c>
      <c r="M79" s="11">
        <v>2</v>
      </c>
    </row>
    <row r="80" spans="1:13" ht="20.25" customHeight="1">
      <c r="A80" s="241"/>
      <c r="B80" s="242"/>
      <c r="C80" s="19" t="s">
        <v>69</v>
      </c>
      <c r="D80" s="4">
        <f t="shared" si="5"/>
        <v>2</v>
      </c>
      <c r="E80" s="11">
        <f t="shared" si="5"/>
        <v>2</v>
      </c>
      <c r="F80" s="24"/>
      <c r="G80" s="12"/>
      <c r="H80" s="4"/>
      <c r="I80" s="11"/>
      <c r="J80" s="24"/>
      <c r="K80" s="12"/>
      <c r="L80" s="4">
        <v>2</v>
      </c>
      <c r="M80" s="11">
        <v>2</v>
      </c>
    </row>
    <row r="81" spans="1:13" ht="20.25" customHeight="1">
      <c r="A81" s="241"/>
      <c r="B81" s="242"/>
      <c r="C81" s="19" t="s">
        <v>71</v>
      </c>
      <c r="D81" s="4">
        <f t="shared" si="5"/>
        <v>2</v>
      </c>
      <c r="E81" s="11">
        <f t="shared" si="5"/>
        <v>2</v>
      </c>
      <c r="F81" s="24"/>
      <c r="G81" s="12"/>
      <c r="H81" s="4"/>
      <c r="I81" s="11"/>
      <c r="J81" s="24"/>
      <c r="K81" s="12"/>
      <c r="L81" s="4">
        <v>2</v>
      </c>
      <c r="M81" s="11">
        <v>2</v>
      </c>
    </row>
    <row r="82" spans="1:13" ht="20.25" customHeight="1">
      <c r="A82" s="241"/>
      <c r="B82" s="242"/>
      <c r="C82" s="19" t="s">
        <v>72</v>
      </c>
      <c r="D82" s="4">
        <f t="shared" si="5"/>
        <v>2</v>
      </c>
      <c r="E82" s="11">
        <f t="shared" si="5"/>
        <v>2</v>
      </c>
      <c r="F82" s="24"/>
      <c r="G82" s="12"/>
      <c r="H82" s="4"/>
      <c r="I82" s="11"/>
      <c r="J82" s="24"/>
      <c r="K82" s="12"/>
      <c r="L82" s="4">
        <v>2</v>
      </c>
      <c r="M82" s="11">
        <v>2</v>
      </c>
    </row>
    <row r="83" spans="1:13" ht="20.25" customHeight="1">
      <c r="A83" s="241"/>
      <c r="B83" s="242"/>
      <c r="C83" s="19" t="s">
        <v>73</v>
      </c>
      <c r="D83" s="4">
        <f t="shared" si="5"/>
        <v>2</v>
      </c>
      <c r="E83" s="11">
        <f t="shared" si="5"/>
        <v>2</v>
      </c>
      <c r="F83" s="24"/>
      <c r="G83" s="12"/>
      <c r="H83" s="4"/>
      <c r="I83" s="11"/>
      <c r="J83" s="24"/>
      <c r="K83" s="12"/>
      <c r="L83" s="4">
        <v>2</v>
      </c>
      <c r="M83" s="11">
        <v>2</v>
      </c>
    </row>
    <row r="84" spans="1:13" ht="20.25" customHeight="1">
      <c r="A84" s="241"/>
      <c r="B84" s="242"/>
      <c r="C84" s="19" t="s">
        <v>74</v>
      </c>
      <c r="D84" s="4">
        <f t="shared" si="5"/>
        <v>2</v>
      </c>
      <c r="E84" s="11">
        <f t="shared" si="5"/>
        <v>2</v>
      </c>
      <c r="F84" s="24"/>
      <c r="G84" s="12"/>
      <c r="H84" s="4"/>
      <c r="I84" s="11"/>
      <c r="J84" s="24"/>
      <c r="K84" s="12"/>
      <c r="L84" s="4">
        <v>2</v>
      </c>
      <c r="M84" s="11">
        <v>2</v>
      </c>
    </row>
    <row r="85" spans="1:13" ht="20.25" customHeight="1">
      <c r="A85" s="241"/>
      <c r="B85" s="242"/>
      <c r="C85" s="19" t="s">
        <v>75</v>
      </c>
      <c r="D85" s="4">
        <f t="shared" si="5"/>
        <v>2</v>
      </c>
      <c r="E85" s="11">
        <f t="shared" si="5"/>
        <v>2</v>
      </c>
      <c r="F85" s="24"/>
      <c r="G85" s="12"/>
      <c r="H85" s="4"/>
      <c r="I85" s="11"/>
      <c r="J85" s="24"/>
      <c r="K85" s="12"/>
      <c r="L85" s="4">
        <v>2</v>
      </c>
      <c r="M85" s="11">
        <v>2</v>
      </c>
    </row>
    <row r="86" spans="1:13" ht="20.25" customHeight="1">
      <c r="A86" s="241"/>
      <c r="B86" s="242"/>
      <c r="C86" s="1" t="s">
        <v>63</v>
      </c>
      <c r="D86" s="4">
        <v>2</v>
      </c>
      <c r="E86" s="11">
        <v>2</v>
      </c>
      <c r="F86" s="24"/>
      <c r="G86" s="12"/>
      <c r="H86" s="4"/>
      <c r="I86" s="11"/>
      <c r="J86" s="24"/>
      <c r="K86" s="12"/>
      <c r="L86" s="4">
        <v>2</v>
      </c>
      <c r="M86" s="11">
        <v>2</v>
      </c>
    </row>
    <row r="87" spans="1:13" ht="20.25" customHeight="1">
      <c r="A87" s="241"/>
      <c r="B87" s="242"/>
      <c r="C87" s="19" t="s">
        <v>33</v>
      </c>
      <c r="D87" s="4">
        <f>F87+H87+J87+L87</f>
        <v>2</v>
      </c>
      <c r="E87" s="11">
        <f>G87+I87+K87+M87</f>
        <v>2</v>
      </c>
      <c r="F87" s="24"/>
      <c r="G87" s="12"/>
      <c r="H87" s="4"/>
      <c r="I87" s="11"/>
      <c r="J87" s="24"/>
      <c r="K87" s="12"/>
      <c r="L87" s="4">
        <v>2</v>
      </c>
      <c r="M87" s="11">
        <v>2</v>
      </c>
    </row>
    <row r="88" spans="1:13" s="52" customFormat="1" ht="20.25" customHeight="1" thickBot="1">
      <c r="A88" s="230" t="s">
        <v>4</v>
      </c>
      <c r="B88" s="231"/>
      <c r="C88" s="231"/>
      <c r="D88" s="36">
        <f t="shared" ref="D88:M88" si="6">SUM(D37:D87)</f>
        <v>102</v>
      </c>
      <c r="E88" s="37">
        <f t="shared" si="6"/>
        <v>105</v>
      </c>
      <c r="F88" s="38">
        <f t="shared" si="6"/>
        <v>0</v>
      </c>
      <c r="G88" s="36">
        <f t="shared" si="6"/>
        <v>0</v>
      </c>
      <c r="H88" s="36">
        <f t="shared" si="6"/>
        <v>40</v>
      </c>
      <c r="I88" s="37">
        <f t="shared" si="6"/>
        <v>40</v>
      </c>
      <c r="J88" s="38">
        <f t="shared" si="6"/>
        <v>32</v>
      </c>
      <c r="K88" s="36">
        <f t="shared" si="6"/>
        <v>35</v>
      </c>
      <c r="L88" s="36">
        <f t="shared" si="6"/>
        <v>30</v>
      </c>
      <c r="M88" s="37">
        <f t="shared" si="6"/>
        <v>30</v>
      </c>
    </row>
    <row r="89" spans="1:13" s="52" customFormat="1" ht="20.25" customHeight="1">
      <c r="A89" s="232" t="s">
        <v>81</v>
      </c>
      <c r="B89" s="233"/>
      <c r="C89" s="35" t="s">
        <v>5</v>
      </c>
      <c r="D89" s="32">
        <f>SUM(H89,J89,L89,F89)</f>
        <v>50</v>
      </c>
      <c r="E89" s="39">
        <f>SUM(,M89,K89,I89,G89)</f>
        <v>50</v>
      </c>
      <c r="F89" s="34">
        <f t="shared" ref="F89:M89" si="7">SUM(F36,F19)</f>
        <v>20</v>
      </c>
      <c r="G89" s="47">
        <f t="shared" si="7"/>
        <v>20</v>
      </c>
      <c r="H89" s="47">
        <f t="shared" si="7"/>
        <v>12</v>
      </c>
      <c r="I89" s="33">
        <f t="shared" si="7"/>
        <v>12</v>
      </c>
      <c r="J89" s="34">
        <f t="shared" si="7"/>
        <v>10</v>
      </c>
      <c r="K89" s="47">
        <f t="shared" si="7"/>
        <v>10</v>
      </c>
      <c r="L89" s="47">
        <f t="shared" si="7"/>
        <v>8</v>
      </c>
      <c r="M89" s="33">
        <f t="shared" si="7"/>
        <v>8</v>
      </c>
    </row>
    <row r="90" spans="1:13" s="52" customFormat="1" ht="20.25" customHeight="1" thickBot="1">
      <c r="A90" s="234"/>
      <c r="B90" s="235"/>
      <c r="C90" s="41" t="s">
        <v>6</v>
      </c>
      <c r="D90" s="20">
        <f>SUM(H90,J90,L90,F90)</f>
        <v>30</v>
      </c>
      <c r="E90" s="21">
        <f>SUM(,M90,K90,I90,G90)</f>
        <v>30</v>
      </c>
      <c r="F90" s="42">
        <f>20-F89</f>
        <v>0</v>
      </c>
      <c r="G90" s="48">
        <f t="shared" ref="G90:M90" si="8">20-G89</f>
        <v>0</v>
      </c>
      <c r="H90" s="48">
        <f t="shared" si="8"/>
        <v>8</v>
      </c>
      <c r="I90" s="43">
        <f t="shared" si="8"/>
        <v>8</v>
      </c>
      <c r="J90" s="42">
        <f t="shared" si="8"/>
        <v>10</v>
      </c>
      <c r="K90" s="48">
        <f t="shared" si="8"/>
        <v>10</v>
      </c>
      <c r="L90" s="48">
        <f t="shared" si="8"/>
        <v>12</v>
      </c>
      <c r="M90" s="43">
        <f t="shared" si="8"/>
        <v>12</v>
      </c>
    </row>
    <row r="91" spans="1:13" s="52" customFormat="1" ht="20.25" customHeight="1" thickBot="1">
      <c r="A91" s="236" t="s">
        <v>7</v>
      </c>
      <c r="B91" s="237"/>
      <c r="C91" s="237"/>
      <c r="D91" s="5">
        <f t="shared" ref="D91:M91" si="9">SUM(D89:D90)</f>
        <v>80</v>
      </c>
      <c r="E91" s="40">
        <f t="shared" si="9"/>
        <v>80</v>
      </c>
      <c r="F91" s="6">
        <f t="shared" si="9"/>
        <v>20</v>
      </c>
      <c r="G91" s="5">
        <f t="shared" si="9"/>
        <v>20</v>
      </c>
      <c r="H91" s="5">
        <f t="shared" si="9"/>
        <v>20</v>
      </c>
      <c r="I91" s="40">
        <f t="shared" si="9"/>
        <v>20</v>
      </c>
      <c r="J91" s="6">
        <f t="shared" si="9"/>
        <v>20</v>
      </c>
      <c r="K91" s="5">
        <f t="shared" si="9"/>
        <v>20</v>
      </c>
      <c r="L91" s="5">
        <f t="shared" si="9"/>
        <v>20</v>
      </c>
      <c r="M91" s="40">
        <f t="shared" si="9"/>
        <v>20</v>
      </c>
    </row>
    <row r="92" spans="1:13" ht="60" customHeight="1">
      <c r="A92" s="214" t="s">
        <v>82</v>
      </c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</row>
  </sheetData>
  <mergeCells count="28">
    <mergeCell ref="I5:M5"/>
    <mergeCell ref="A37:B87"/>
    <mergeCell ref="A1:M1"/>
    <mergeCell ref="A2:M2"/>
    <mergeCell ref="A11:B13"/>
    <mergeCell ref="C11:C13"/>
    <mergeCell ref="D11:D13"/>
    <mergeCell ref="E11:E13"/>
    <mergeCell ref="F11:I11"/>
    <mergeCell ref="J11:M11"/>
    <mergeCell ref="F12:G12"/>
    <mergeCell ref="I4:M4"/>
    <mergeCell ref="I3:M3"/>
    <mergeCell ref="I6:M6"/>
    <mergeCell ref="I7:M7"/>
    <mergeCell ref="I8:M8"/>
    <mergeCell ref="I9:M9"/>
    <mergeCell ref="A92:M92"/>
    <mergeCell ref="H12:I12"/>
    <mergeCell ref="J12:K12"/>
    <mergeCell ref="L12:M12"/>
    <mergeCell ref="A14:B18"/>
    <mergeCell ref="A19:C19"/>
    <mergeCell ref="A20:B35"/>
    <mergeCell ref="A36:C36"/>
    <mergeCell ref="A88:C88"/>
    <mergeCell ref="A89:B90"/>
    <mergeCell ref="A91:C91"/>
  </mergeCells>
  <phoneticPr fontId="4" type="noConversion"/>
  <pageMargins left="0.7" right="0.7" top="0.75" bottom="0.75" header="0.3" footer="0.3"/>
  <pageSetup paperSize="9" scale="90" fitToHeight="0" orientation="portrait" r:id="rId1"/>
  <rowBreaks count="1" manualBreakCount="1">
    <brk id="4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view="pageBreakPreview" zoomScale="115" zoomScaleNormal="100" zoomScaleSheetLayoutView="115" zoomScalePageLayoutView="115" workbookViewId="0">
      <pane xSplit="5" ySplit="2" topLeftCell="F3" activePane="bottomRight" state="frozen"/>
      <selection activeCell="I7" sqref="I7:M9"/>
      <selection pane="topRight" activeCell="I7" sqref="I7:M9"/>
      <selection pane="bottomLeft" activeCell="I7" sqref="I7:M9"/>
      <selection pane="bottomRight" activeCell="I7" sqref="I7:M9"/>
    </sheetView>
  </sheetViews>
  <sheetFormatPr defaultColWidth="9" defaultRowHeight="16.5"/>
  <cols>
    <col min="1" max="2" width="7.625" style="49" customWidth="1"/>
    <col min="3" max="3" width="20.625" style="49" customWidth="1"/>
    <col min="4" max="4" width="6.125" style="49" customWidth="1"/>
    <col min="5" max="5" width="6.125" style="53" customWidth="1"/>
    <col min="6" max="6" width="6.125" style="49" customWidth="1"/>
    <col min="7" max="7" width="6.125" style="53" customWidth="1"/>
    <col min="8" max="8" width="6.125" style="49" customWidth="1"/>
    <col min="9" max="9" width="6.125" style="53" customWidth="1"/>
    <col min="10" max="10" width="6.125" style="49" customWidth="1"/>
    <col min="11" max="11" width="6.125" style="53" customWidth="1"/>
    <col min="12" max="12" width="6.125" style="49" customWidth="1"/>
    <col min="13" max="13" width="6.125" style="53" customWidth="1"/>
    <col min="14" max="16384" width="9" style="49"/>
  </cols>
  <sheetData>
    <row r="1" spans="1:13" ht="25.5" customHeight="1">
      <c r="A1" s="243" t="s">
        <v>85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s="50" customFormat="1" ht="19.5" customHeight="1">
      <c r="A2" s="260" t="s">
        <v>104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</row>
    <row r="3" spans="1:13" s="51" customFormat="1" ht="13.15" customHeight="1">
      <c r="A3" s="7" t="s">
        <v>93</v>
      </c>
      <c r="B3" s="7"/>
      <c r="C3" s="7"/>
      <c r="D3" s="7"/>
      <c r="E3" s="8"/>
      <c r="F3" s="7"/>
      <c r="G3" s="8"/>
      <c r="H3" s="7"/>
      <c r="I3" s="238" t="s">
        <v>95</v>
      </c>
      <c r="J3" s="238"/>
      <c r="K3" s="238"/>
      <c r="L3" s="238"/>
      <c r="M3" s="238"/>
    </row>
    <row r="4" spans="1:13" s="51" customFormat="1" ht="13.15" customHeight="1">
      <c r="A4" s="7"/>
      <c r="B4" s="7"/>
      <c r="C4" s="7"/>
      <c r="D4" s="7"/>
      <c r="E4" s="8"/>
      <c r="F4" s="7"/>
      <c r="G4" s="8"/>
      <c r="H4" s="44"/>
      <c r="I4" s="238" t="s">
        <v>96</v>
      </c>
      <c r="J4" s="238"/>
      <c r="K4" s="238"/>
      <c r="L4" s="238"/>
      <c r="M4" s="238"/>
    </row>
    <row r="5" spans="1:13" s="51" customFormat="1" ht="13.15" customHeight="1">
      <c r="A5" s="7"/>
      <c r="B5" s="7"/>
      <c r="C5" s="7"/>
      <c r="D5" s="7"/>
      <c r="E5" s="8"/>
      <c r="F5" s="7"/>
      <c r="G5" s="8"/>
      <c r="H5" s="44"/>
      <c r="I5" s="238" t="s">
        <v>97</v>
      </c>
      <c r="J5" s="238"/>
      <c r="K5" s="238"/>
      <c r="L5" s="238"/>
      <c r="M5" s="238"/>
    </row>
    <row r="6" spans="1:13" s="51" customFormat="1" ht="13.15" customHeight="1">
      <c r="A6" s="44"/>
      <c r="B6" s="44"/>
      <c r="C6" s="44"/>
      <c r="D6" s="44"/>
      <c r="E6" s="9"/>
      <c r="F6" s="44"/>
      <c r="G6" s="9"/>
      <c r="H6" s="7"/>
      <c r="I6" s="238" t="s">
        <v>94</v>
      </c>
      <c r="J6" s="238"/>
      <c r="K6" s="238"/>
      <c r="L6" s="238"/>
      <c r="M6" s="238"/>
    </row>
    <row r="7" spans="1:13" s="51" customFormat="1" ht="13.15" customHeight="1">
      <c r="A7" s="44"/>
      <c r="B7" s="44"/>
      <c r="C7" s="44"/>
      <c r="D7" s="44"/>
      <c r="E7" s="9"/>
      <c r="F7" s="44"/>
      <c r="G7" s="9"/>
      <c r="H7" s="7"/>
      <c r="I7" s="213" t="s">
        <v>101</v>
      </c>
      <c r="J7" s="213"/>
      <c r="K7" s="213"/>
      <c r="L7" s="213"/>
      <c r="M7" s="213"/>
    </row>
    <row r="8" spans="1:13" s="51" customFormat="1" ht="13.15" customHeight="1">
      <c r="A8" s="44"/>
      <c r="B8" s="44"/>
      <c r="C8" s="44"/>
      <c r="D8" s="44"/>
      <c r="E8" s="9"/>
      <c r="F8" s="44"/>
      <c r="G8" s="9"/>
      <c r="H8" s="7"/>
      <c r="I8" s="213" t="s">
        <v>102</v>
      </c>
      <c r="J8" s="213"/>
      <c r="K8" s="213"/>
      <c r="L8" s="213"/>
      <c r="M8" s="213"/>
    </row>
    <row r="9" spans="1:13" s="51" customFormat="1" ht="13.15" customHeight="1">
      <c r="A9" s="44"/>
      <c r="B9" s="44"/>
      <c r="C9" s="44"/>
      <c r="D9" s="44"/>
      <c r="E9" s="9"/>
      <c r="F9" s="44"/>
      <c r="G9" s="9"/>
      <c r="H9" s="7"/>
      <c r="I9" s="213" t="s">
        <v>103</v>
      </c>
      <c r="J9" s="213"/>
      <c r="K9" s="213"/>
      <c r="L9" s="213"/>
      <c r="M9" s="213"/>
    </row>
    <row r="10" spans="1:13" s="51" customFormat="1" ht="13.15" customHeight="1" thickBot="1">
      <c r="A10" s="44"/>
      <c r="B10" s="44"/>
      <c r="C10" s="44"/>
      <c r="D10" s="44"/>
      <c r="E10" s="9"/>
      <c r="F10" s="44"/>
      <c r="G10" s="9"/>
      <c r="H10" s="7"/>
      <c r="I10" s="267"/>
      <c r="J10" s="267"/>
      <c r="K10" s="267"/>
      <c r="L10" s="267"/>
      <c r="M10" s="267"/>
    </row>
    <row r="11" spans="1:13" ht="20.25" customHeight="1">
      <c r="A11" s="245" t="s">
        <v>86</v>
      </c>
      <c r="B11" s="246"/>
      <c r="C11" s="251" t="s">
        <v>77</v>
      </c>
      <c r="D11" s="246" t="s">
        <v>83</v>
      </c>
      <c r="E11" s="254" t="s">
        <v>88</v>
      </c>
      <c r="F11" s="263" t="s">
        <v>89</v>
      </c>
      <c r="G11" s="264"/>
      <c r="H11" s="264"/>
      <c r="I11" s="265"/>
      <c r="J11" s="263" t="s">
        <v>90</v>
      </c>
      <c r="K11" s="264"/>
      <c r="L11" s="264"/>
      <c r="M11" s="265"/>
    </row>
    <row r="12" spans="1:13" ht="20.25" customHeight="1">
      <c r="A12" s="247"/>
      <c r="B12" s="248"/>
      <c r="C12" s="252"/>
      <c r="D12" s="248"/>
      <c r="E12" s="255"/>
      <c r="F12" s="266" t="s">
        <v>91</v>
      </c>
      <c r="G12" s="217"/>
      <c r="H12" s="261" t="s">
        <v>92</v>
      </c>
      <c r="I12" s="262"/>
      <c r="J12" s="266" t="s">
        <v>91</v>
      </c>
      <c r="K12" s="217"/>
      <c r="L12" s="261" t="s">
        <v>92</v>
      </c>
      <c r="M12" s="262"/>
    </row>
    <row r="13" spans="1:13" ht="20.25" customHeight="1" thickBot="1">
      <c r="A13" s="249"/>
      <c r="B13" s="250"/>
      <c r="C13" s="253"/>
      <c r="D13" s="250"/>
      <c r="E13" s="256"/>
      <c r="F13" s="23" t="s">
        <v>83</v>
      </c>
      <c r="G13" s="15" t="s">
        <v>84</v>
      </c>
      <c r="H13" s="45" t="s">
        <v>83</v>
      </c>
      <c r="I13" s="46" t="s">
        <v>84</v>
      </c>
      <c r="J13" s="23" t="s">
        <v>83</v>
      </c>
      <c r="K13" s="15" t="s">
        <v>84</v>
      </c>
      <c r="L13" s="45" t="s">
        <v>83</v>
      </c>
      <c r="M13" s="46" t="s">
        <v>84</v>
      </c>
    </row>
    <row r="14" spans="1:13" ht="20.25" customHeight="1">
      <c r="A14" s="218" t="s">
        <v>78</v>
      </c>
      <c r="B14" s="219"/>
      <c r="C14" s="22" t="s">
        <v>1</v>
      </c>
      <c r="D14" s="3">
        <f>F14+H14+J14+L14</f>
        <v>2</v>
      </c>
      <c r="E14" s="14">
        <f>G14+I14+K14+M14</f>
        <v>2</v>
      </c>
      <c r="F14" s="2"/>
      <c r="G14" s="13"/>
      <c r="H14" s="3">
        <v>2</v>
      </c>
      <c r="I14" s="10">
        <v>2</v>
      </c>
      <c r="J14" s="2"/>
      <c r="K14" s="13"/>
      <c r="L14" s="3"/>
      <c r="M14" s="10"/>
    </row>
    <row r="15" spans="1:13" ht="20.25" customHeight="1">
      <c r="A15" s="220"/>
      <c r="B15" s="221"/>
      <c r="C15" s="1" t="s">
        <v>8</v>
      </c>
      <c r="D15" s="4">
        <f t="shared" ref="D15:E18" si="0">F15+H15+J15+L15</f>
        <v>2</v>
      </c>
      <c r="E15" s="11">
        <f t="shared" si="0"/>
        <v>2</v>
      </c>
      <c r="F15" s="24"/>
      <c r="G15" s="12"/>
      <c r="H15" s="4">
        <v>2</v>
      </c>
      <c r="I15" s="11">
        <v>2</v>
      </c>
      <c r="J15" s="24"/>
      <c r="K15" s="12"/>
      <c r="L15" s="4"/>
      <c r="M15" s="11"/>
    </row>
    <row r="16" spans="1:13" ht="20.25" customHeight="1">
      <c r="A16" s="220"/>
      <c r="B16" s="221"/>
      <c r="C16" s="1" t="s">
        <v>9</v>
      </c>
      <c r="D16" s="4">
        <f t="shared" si="0"/>
        <v>2</v>
      </c>
      <c r="E16" s="11">
        <f t="shared" si="0"/>
        <v>2</v>
      </c>
      <c r="F16" s="24"/>
      <c r="G16" s="12"/>
      <c r="H16" s="4">
        <v>2</v>
      </c>
      <c r="I16" s="11">
        <v>2</v>
      </c>
      <c r="J16" s="24"/>
      <c r="K16" s="12"/>
      <c r="L16" s="4"/>
      <c r="M16" s="11"/>
    </row>
    <row r="17" spans="1:13" ht="20.25" customHeight="1">
      <c r="A17" s="220"/>
      <c r="B17" s="221"/>
      <c r="C17" s="17" t="s">
        <v>10</v>
      </c>
      <c r="D17" s="4">
        <f t="shared" si="0"/>
        <v>4</v>
      </c>
      <c r="E17" s="11">
        <f t="shared" si="0"/>
        <v>4</v>
      </c>
      <c r="F17" s="24"/>
      <c r="G17" s="12"/>
      <c r="H17" s="4">
        <v>4</v>
      </c>
      <c r="I17" s="11">
        <v>4</v>
      </c>
      <c r="J17" s="24"/>
      <c r="K17" s="12"/>
      <c r="L17" s="4"/>
      <c r="M17" s="11"/>
    </row>
    <row r="18" spans="1:13" ht="20.25" customHeight="1">
      <c r="A18" s="220"/>
      <c r="B18" s="221"/>
      <c r="C18" s="17" t="s">
        <v>11</v>
      </c>
      <c r="D18" s="4">
        <f t="shared" si="0"/>
        <v>4</v>
      </c>
      <c r="E18" s="11">
        <f t="shared" si="0"/>
        <v>4</v>
      </c>
      <c r="F18" s="24"/>
      <c r="G18" s="12"/>
      <c r="H18" s="4"/>
      <c r="I18" s="11"/>
      <c r="J18" s="24"/>
      <c r="K18" s="12"/>
      <c r="L18" s="4">
        <v>4</v>
      </c>
      <c r="M18" s="11">
        <v>4</v>
      </c>
    </row>
    <row r="19" spans="1:13" s="52" customFormat="1" ht="20.25" customHeight="1" thickBot="1">
      <c r="A19" s="222" t="s">
        <v>0</v>
      </c>
      <c r="B19" s="223"/>
      <c r="C19" s="223"/>
      <c r="D19" s="25">
        <f>SUM(D14:D18)</f>
        <v>14</v>
      </c>
      <c r="E19" s="26">
        <f>SUM(E14:E18)</f>
        <v>14</v>
      </c>
      <c r="F19" s="27">
        <f t="shared" ref="F19:M19" si="1">SUM(F14:F18)</f>
        <v>0</v>
      </c>
      <c r="G19" s="25">
        <f t="shared" si="1"/>
        <v>0</v>
      </c>
      <c r="H19" s="25">
        <f t="shared" si="1"/>
        <v>10</v>
      </c>
      <c r="I19" s="26">
        <f t="shared" si="1"/>
        <v>10</v>
      </c>
      <c r="J19" s="27">
        <f t="shared" si="1"/>
        <v>0</v>
      </c>
      <c r="K19" s="25">
        <f t="shared" si="1"/>
        <v>0</v>
      </c>
      <c r="L19" s="25">
        <f t="shared" si="1"/>
        <v>4</v>
      </c>
      <c r="M19" s="26">
        <f t="shared" si="1"/>
        <v>4</v>
      </c>
    </row>
    <row r="20" spans="1:13" ht="20.25" customHeight="1">
      <c r="A20" s="224" t="s">
        <v>80</v>
      </c>
      <c r="B20" s="225"/>
      <c r="C20" s="16" t="s">
        <v>2</v>
      </c>
      <c r="D20" s="3">
        <f>F20+H20+J20+L20</f>
        <v>4</v>
      </c>
      <c r="E20" s="10">
        <f>G20+I20+K20+M20</f>
        <v>4</v>
      </c>
      <c r="F20" s="2">
        <v>4</v>
      </c>
      <c r="G20" s="13">
        <v>4</v>
      </c>
      <c r="H20" s="3"/>
      <c r="I20" s="10"/>
      <c r="J20" s="2"/>
      <c r="K20" s="13"/>
      <c r="L20" s="3"/>
      <c r="M20" s="10"/>
    </row>
    <row r="21" spans="1:13" ht="20.25" customHeight="1">
      <c r="A21" s="226"/>
      <c r="B21" s="227"/>
      <c r="C21" s="17" t="s">
        <v>12</v>
      </c>
      <c r="D21" s="4">
        <f t="shared" ref="D21:E35" si="2">F21+H21+J21+L21</f>
        <v>2</v>
      </c>
      <c r="E21" s="11">
        <f t="shared" si="2"/>
        <v>2</v>
      </c>
      <c r="F21" s="24">
        <v>2</v>
      </c>
      <c r="G21" s="12">
        <v>2</v>
      </c>
      <c r="H21" s="4"/>
      <c r="I21" s="11"/>
      <c r="J21" s="24"/>
      <c r="K21" s="12"/>
      <c r="L21" s="4"/>
      <c r="M21" s="11"/>
    </row>
    <row r="22" spans="1:13" ht="20.25" customHeight="1">
      <c r="A22" s="226"/>
      <c r="B22" s="227"/>
      <c r="C22" s="17" t="s">
        <v>14</v>
      </c>
      <c r="D22" s="4">
        <f t="shared" si="2"/>
        <v>2</v>
      </c>
      <c r="E22" s="11">
        <f t="shared" si="2"/>
        <v>2</v>
      </c>
      <c r="F22" s="24">
        <v>2</v>
      </c>
      <c r="G22" s="12">
        <v>2</v>
      </c>
      <c r="H22" s="4"/>
      <c r="I22" s="11"/>
      <c r="J22" s="24"/>
      <c r="K22" s="12"/>
      <c r="L22" s="4"/>
      <c r="M22" s="11"/>
    </row>
    <row r="23" spans="1:13" ht="20.25" customHeight="1">
      <c r="A23" s="226"/>
      <c r="B23" s="227"/>
      <c r="C23" s="17" t="s">
        <v>17</v>
      </c>
      <c r="D23" s="4">
        <f t="shared" si="2"/>
        <v>4</v>
      </c>
      <c r="E23" s="11">
        <f t="shared" si="2"/>
        <v>4</v>
      </c>
      <c r="F23" s="24">
        <v>4</v>
      </c>
      <c r="G23" s="12">
        <v>4</v>
      </c>
      <c r="H23" s="4"/>
      <c r="I23" s="11"/>
      <c r="J23" s="24"/>
      <c r="K23" s="12"/>
      <c r="L23" s="4"/>
      <c r="M23" s="11"/>
    </row>
    <row r="24" spans="1:13" ht="20.25" customHeight="1">
      <c r="A24" s="226"/>
      <c r="B24" s="227"/>
      <c r="C24" s="17" t="s">
        <v>18</v>
      </c>
      <c r="D24" s="4">
        <f t="shared" si="2"/>
        <v>2</v>
      </c>
      <c r="E24" s="11">
        <f t="shared" si="2"/>
        <v>2</v>
      </c>
      <c r="F24" s="24">
        <v>2</v>
      </c>
      <c r="G24" s="12">
        <v>2</v>
      </c>
      <c r="H24" s="4"/>
      <c r="I24" s="11"/>
      <c r="J24" s="24"/>
      <c r="K24" s="12"/>
      <c r="L24" s="4"/>
      <c r="M24" s="11"/>
    </row>
    <row r="25" spans="1:13" ht="20.25" customHeight="1">
      <c r="A25" s="226"/>
      <c r="B25" s="227"/>
      <c r="C25" s="18" t="s">
        <v>30</v>
      </c>
      <c r="D25" s="4">
        <v>2</v>
      </c>
      <c r="E25" s="11">
        <v>2</v>
      </c>
      <c r="F25" s="24">
        <v>2</v>
      </c>
      <c r="G25" s="12">
        <v>2</v>
      </c>
      <c r="H25" s="4"/>
      <c r="I25" s="11"/>
      <c r="J25" s="24"/>
      <c r="K25" s="12"/>
      <c r="L25" s="4"/>
      <c r="M25" s="11"/>
    </row>
    <row r="26" spans="1:13" ht="20.25" customHeight="1">
      <c r="A26" s="226"/>
      <c r="B26" s="227"/>
      <c r="C26" s="17" t="s">
        <v>45</v>
      </c>
      <c r="D26" s="4">
        <v>2</v>
      </c>
      <c r="E26" s="11">
        <v>2</v>
      </c>
      <c r="F26" s="24">
        <v>2</v>
      </c>
      <c r="G26" s="12">
        <v>2</v>
      </c>
      <c r="H26" s="4"/>
      <c r="I26" s="11"/>
      <c r="J26" s="24"/>
      <c r="K26" s="12"/>
      <c r="L26" s="4"/>
      <c r="M26" s="11"/>
    </row>
    <row r="27" spans="1:13" ht="20.25" customHeight="1">
      <c r="A27" s="226"/>
      <c r="B27" s="227"/>
      <c r="C27" s="18" t="s">
        <v>25</v>
      </c>
      <c r="D27" s="4">
        <f>F27+H27+J27+L27</f>
        <v>2</v>
      </c>
      <c r="E27" s="11">
        <f>G27+I27+K27+M27</f>
        <v>2</v>
      </c>
      <c r="F27" s="24">
        <v>2</v>
      </c>
      <c r="G27" s="12">
        <v>2</v>
      </c>
      <c r="H27" s="4"/>
      <c r="I27" s="11"/>
      <c r="J27" s="24"/>
      <c r="K27" s="12"/>
      <c r="L27" s="4"/>
      <c r="M27" s="11"/>
    </row>
    <row r="28" spans="1:13" ht="20.25" customHeight="1">
      <c r="A28" s="226"/>
      <c r="B28" s="227"/>
      <c r="C28" s="17" t="s">
        <v>76</v>
      </c>
      <c r="D28" s="4">
        <f t="shared" si="2"/>
        <v>2</v>
      </c>
      <c r="E28" s="11">
        <f t="shared" si="2"/>
        <v>2</v>
      </c>
      <c r="F28" s="24"/>
      <c r="G28" s="12"/>
      <c r="H28" s="4">
        <v>2</v>
      </c>
      <c r="I28" s="11">
        <v>2</v>
      </c>
      <c r="J28" s="24"/>
      <c r="K28" s="12"/>
      <c r="L28" s="4"/>
      <c r="M28" s="11"/>
    </row>
    <row r="29" spans="1:13" ht="20.25" customHeight="1">
      <c r="A29" s="226"/>
      <c r="B29" s="227"/>
      <c r="C29" s="17" t="s">
        <v>13</v>
      </c>
      <c r="D29" s="4">
        <f t="shared" si="2"/>
        <v>2</v>
      </c>
      <c r="E29" s="11">
        <f t="shared" si="2"/>
        <v>2</v>
      </c>
      <c r="F29" s="24"/>
      <c r="G29" s="12"/>
      <c r="H29" s="4"/>
      <c r="I29" s="11"/>
      <c r="J29" s="24">
        <v>2</v>
      </c>
      <c r="K29" s="12">
        <v>2</v>
      </c>
      <c r="L29" s="4"/>
      <c r="M29" s="11"/>
    </row>
    <row r="30" spans="1:13" ht="20.25" customHeight="1">
      <c r="A30" s="226"/>
      <c r="B30" s="227"/>
      <c r="C30" s="17" t="s">
        <v>15</v>
      </c>
      <c r="D30" s="4">
        <f t="shared" si="2"/>
        <v>2</v>
      </c>
      <c r="E30" s="11">
        <f t="shared" si="2"/>
        <v>2</v>
      </c>
      <c r="F30" s="24"/>
      <c r="G30" s="12"/>
      <c r="H30" s="4"/>
      <c r="I30" s="11"/>
      <c r="J30" s="24">
        <v>2</v>
      </c>
      <c r="K30" s="12">
        <v>2</v>
      </c>
      <c r="L30" s="4"/>
      <c r="M30" s="11"/>
    </row>
    <row r="31" spans="1:13" ht="20.25" customHeight="1">
      <c r="A31" s="226"/>
      <c r="B31" s="227"/>
      <c r="C31" s="17" t="s">
        <v>19</v>
      </c>
      <c r="D31" s="4">
        <f t="shared" si="2"/>
        <v>2</v>
      </c>
      <c r="E31" s="11">
        <f t="shared" si="2"/>
        <v>2</v>
      </c>
      <c r="F31" s="24"/>
      <c r="G31" s="12"/>
      <c r="H31" s="4"/>
      <c r="I31" s="11"/>
      <c r="J31" s="24">
        <v>2</v>
      </c>
      <c r="K31" s="12">
        <v>2</v>
      </c>
      <c r="L31" s="4"/>
      <c r="M31" s="11"/>
    </row>
    <row r="32" spans="1:13" ht="20.25" customHeight="1">
      <c r="A32" s="226"/>
      <c r="B32" s="227"/>
      <c r="C32" s="18" t="s">
        <v>70</v>
      </c>
      <c r="D32" s="4">
        <v>2</v>
      </c>
      <c r="E32" s="11">
        <v>2</v>
      </c>
      <c r="F32" s="24"/>
      <c r="G32" s="12"/>
      <c r="H32" s="4"/>
      <c r="I32" s="11"/>
      <c r="J32" s="24">
        <v>2</v>
      </c>
      <c r="K32" s="12">
        <v>2</v>
      </c>
      <c r="L32" s="4"/>
      <c r="M32" s="11"/>
    </row>
    <row r="33" spans="1:13" ht="20.25" customHeight="1">
      <c r="A33" s="226"/>
      <c r="B33" s="227"/>
      <c r="C33" s="17" t="s">
        <v>51</v>
      </c>
      <c r="D33" s="4">
        <f>F33+H33+J33+L33</f>
        <v>2</v>
      </c>
      <c r="E33" s="11">
        <f>G33+I33+K33+M33</f>
        <v>2</v>
      </c>
      <c r="F33" s="24"/>
      <c r="G33" s="12"/>
      <c r="H33" s="4"/>
      <c r="I33" s="11"/>
      <c r="J33" s="24">
        <v>2</v>
      </c>
      <c r="K33" s="12">
        <v>2</v>
      </c>
      <c r="L33" s="4"/>
      <c r="M33" s="11"/>
    </row>
    <row r="34" spans="1:13" ht="20.25" customHeight="1">
      <c r="A34" s="226"/>
      <c r="B34" s="227"/>
      <c r="C34" s="17" t="s">
        <v>16</v>
      </c>
      <c r="D34" s="4">
        <f t="shared" si="2"/>
        <v>2</v>
      </c>
      <c r="E34" s="11">
        <f t="shared" si="2"/>
        <v>2</v>
      </c>
      <c r="F34" s="24"/>
      <c r="G34" s="12"/>
      <c r="H34" s="4"/>
      <c r="I34" s="11"/>
      <c r="J34" s="24"/>
      <c r="K34" s="12"/>
      <c r="L34" s="4">
        <v>2</v>
      </c>
      <c r="M34" s="11">
        <v>2</v>
      </c>
    </row>
    <row r="35" spans="1:13" ht="20.25" customHeight="1">
      <c r="A35" s="226"/>
      <c r="B35" s="227"/>
      <c r="C35" s="17" t="s">
        <v>20</v>
      </c>
      <c r="D35" s="4">
        <f t="shared" si="2"/>
        <v>2</v>
      </c>
      <c r="E35" s="11">
        <f t="shared" si="2"/>
        <v>2</v>
      </c>
      <c r="F35" s="24"/>
      <c r="G35" s="12"/>
      <c r="H35" s="4"/>
      <c r="I35" s="11"/>
      <c r="J35" s="24"/>
      <c r="K35" s="12"/>
      <c r="L35" s="4">
        <v>2</v>
      </c>
      <c r="M35" s="11">
        <v>2</v>
      </c>
    </row>
    <row r="36" spans="1:13" ht="20.25" customHeight="1" thickBot="1">
      <c r="A36" s="228" t="s">
        <v>3</v>
      </c>
      <c r="B36" s="229"/>
      <c r="C36" s="229"/>
      <c r="D36" s="29">
        <f>SUM(D20:D35)</f>
        <v>36</v>
      </c>
      <c r="E36" s="30">
        <f t="shared" ref="E36:M36" si="3">SUM(E20:E35)</f>
        <v>36</v>
      </c>
      <c r="F36" s="31">
        <f t="shared" si="3"/>
        <v>20</v>
      </c>
      <c r="G36" s="29">
        <f t="shared" si="3"/>
        <v>20</v>
      </c>
      <c r="H36" s="29">
        <f t="shared" si="3"/>
        <v>2</v>
      </c>
      <c r="I36" s="30">
        <f t="shared" si="3"/>
        <v>2</v>
      </c>
      <c r="J36" s="31">
        <f t="shared" si="3"/>
        <v>10</v>
      </c>
      <c r="K36" s="29">
        <f t="shared" si="3"/>
        <v>10</v>
      </c>
      <c r="L36" s="29">
        <f t="shared" si="3"/>
        <v>4</v>
      </c>
      <c r="M36" s="30">
        <f t="shared" si="3"/>
        <v>4</v>
      </c>
    </row>
    <row r="37" spans="1:13" ht="20.25" customHeight="1">
      <c r="A37" s="239" t="s">
        <v>79</v>
      </c>
      <c r="B37" s="240"/>
      <c r="C37" s="28" t="s">
        <v>21</v>
      </c>
      <c r="D37" s="3">
        <f>F37+H37+J37+L37</f>
        <v>2</v>
      </c>
      <c r="E37" s="10">
        <f>G37+I37+K37+M37</f>
        <v>2</v>
      </c>
      <c r="F37" s="2"/>
      <c r="G37" s="13"/>
      <c r="H37" s="3">
        <v>2</v>
      </c>
      <c r="I37" s="10">
        <v>2</v>
      </c>
      <c r="J37" s="2"/>
      <c r="K37" s="13"/>
      <c r="L37" s="3"/>
      <c r="M37" s="10"/>
    </row>
    <row r="38" spans="1:13" ht="20.25" customHeight="1">
      <c r="A38" s="241"/>
      <c r="B38" s="242"/>
      <c r="C38" s="19" t="s">
        <v>23</v>
      </c>
      <c r="D38" s="4">
        <f>F38+H38+J38+L38</f>
        <v>2</v>
      </c>
      <c r="E38" s="11">
        <f>G38+I38+K38+M38</f>
        <v>2</v>
      </c>
      <c r="F38" s="24"/>
      <c r="G38" s="12"/>
      <c r="H38" s="4">
        <v>2</v>
      </c>
      <c r="I38" s="11">
        <v>2</v>
      </c>
      <c r="J38" s="24"/>
      <c r="K38" s="12"/>
      <c r="L38" s="4"/>
      <c r="M38" s="11"/>
    </row>
    <row r="39" spans="1:13" ht="20.25" customHeight="1">
      <c r="A39" s="241"/>
      <c r="B39" s="242"/>
      <c r="C39" s="19" t="s">
        <v>27</v>
      </c>
      <c r="D39" s="4">
        <f t="shared" ref="D39:E77" si="4">F39+H39+J39+L39</f>
        <v>2</v>
      </c>
      <c r="E39" s="11">
        <f t="shared" si="4"/>
        <v>2</v>
      </c>
      <c r="F39" s="24"/>
      <c r="G39" s="12"/>
      <c r="H39" s="4">
        <v>2</v>
      </c>
      <c r="I39" s="11">
        <v>2</v>
      </c>
      <c r="J39" s="24"/>
      <c r="K39" s="12"/>
      <c r="L39" s="4"/>
      <c r="M39" s="11"/>
    </row>
    <row r="40" spans="1:13" ht="20.25" customHeight="1">
      <c r="A40" s="241"/>
      <c r="B40" s="242"/>
      <c r="C40" s="19" t="s">
        <v>28</v>
      </c>
      <c r="D40" s="4">
        <f t="shared" si="4"/>
        <v>2</v>
      </c>
      <c r="E40" s="11">
        <f t="shared" si="4"/>
        <v>2</v>
      </c>
      <c r="F40" s="24"/>
      <c r="G40" s="12"/>
      <c r="H40" s="4">
        <v>2</v>
      </c>
      <c r="I40" s="11">
        <v>2</v>
      </c>
      <c r="J40" s="24"/>
      <c r="K40" s="12"/>
      <c r="L40" s="4"/>
      <c r="M40" s="11"/>
    </row>
    <row r="41" spans="1:13" ht="20.25" customHeight="1">
      <c r="A41" s="241"/>
      <c r="B41" s="242"/>
      <c r="C41" s="19" t="s">
        <v>29</v>
      </c>
      <c r="D41" s="4">
        <f t="shared" si="4"/>
        <v>2</v>
      </c>
      <c r="E41" s="11">
        <f t="shared" si="4"/>
        <v>2</v>
      </c>
      <c r="F41" s="24"/>
      <c r="G41" s="12"/>
      <c r="H41" s="4">
        <v>2</v>
      </c>
      <c r="I41" s="11">
        <v>2</v>
      </c>
      <c r="J41" s="24"/>
      <c r="K41" s="12"/>
      <c r="L41" s="4"/>
      <c r="M41" s="11"/>
    </row>
    <row r="42" spans="1:13" ht="20.25" customHeight="1">
      <c r="A42" s="241"/>
      <c r="B42" s="242"/>
      <c r="C42" s="19" t="s">
        <v>31</v>
      </c>
      <c r="D42" s="4">
        <f t="shared" si="4"/>
        <v>2</v>
      </c>
      <c r="E42" s="11">
        <f t="shared" si="4"/>
        <v>2</v>
      </c>
      <c r="F42" s="24"/>
      <c r="G42" s="12"/>
      <c r="H42" s="4">
        <v>2</v>
      </c>
      <c r="I42" s="11">
        <v>2</v>
      </c>
      <c r="J42" s="24"/>
      <c r="K42" s="12"/>
      <c r="L42" s="4"/>
      <c r="M42" s="11"/>
    </row>
    <row r="43" spans="1:13" ht="20.25" customHeight="1">
      <c r="A43" s="241"/>
      <c r="B43" s="242"/>
      <c r="C43" s="19" t="s">
        <v>32</v>
      </c>
      <c r="D43" s="4">
        <f t="shared" si="4"/>
        <v>2</v>
      </c>
      <c r="E43" s="11">
        <f t="shared" si="4"/>
        <v>2</v>
      </c>
      <c r="F43" s="24"/>
      <c r="G43" s="12"/>
      <c r="H43" s="4">
        <v>2</v>
      </c>
      <c r="I43" s="11">
        <v>2</v>
      </c>
      <c r="J43" s="24"/>
      <c r="K43" s="12"/>
      <c r="L43" s="4"/>
      <c r="M43" s="11"/>
    </row>
    <row r="44" spans="1:13" ht="20.25" customHeight="1">
      <c r="A44" s="241"/>
      <c r="B44" s="242"/>
      <c r="C44" s="19" t="s">
        <v>34</v>
      </c>
      <c r="D44" s="4">
        <f t="shared" si="4"/>
        <v>2</v>
      </c>
      <c r="E44" s="11">
        <f t="shared" si="4"/>
        <v>2</v>
      </c>
      <c r="F44" s="24"/>
      <c r="G44" s="12"/>
      <c r="H44" s="4">
        <v>2</v>
      </c>
      <c r="I44" s="11">
        <v>2</v>
      </c>
      <c r="J44" s="24"/>
      <c r="K44" s="12"/>
      <c r="L44" s="4"/>
      <c r="M44" s="11"/>
    </row>
    <row r="45" spans="1:13" ht="20.25" customHeight="1">
      <c r="A45" s="241"/>
      <c r="B45" s="242"/>
      <c r="C45" s="19" t="s">
        <v>35</v>
      </c>
      <c r="D45" s="4">
        <f t="shared" si="4"/>
        <v>2</v>
      </c>
      <c r="E45" s="11">
        <f t="shared" si="4"/>
        <v>2</v>
      </c>
      <c r="F45" s="24"/>
      <c r="G45" s="12"/>
      <c r="H45" s="4">
        <v>2</v>
      </c>
      <c r="I45" s="11">
        <v>2</v>
      </c>
      <c r="J45" s="24"/>
      <c r="K45" s="12"/>
      <c r="L45" s="4"/>
      <c r="M45" s="11"/>
    </row>
    <row r="46" spans="1:13" ht="20.25" customHeight="1">
      <c r="A46" s="241"/>
      <c r="B46" s="242"/>
      <c r="C46" s="1" t="s">
        <v>36</v>
      </c>
      <c r="D46" s="4">
        <f t="shared" si="4"/>
        <v>2</v>
      </c>
      <c r="E46" s="11">
        <f t="shared" si="4"/>
        <v>2</v>
      </c>
      <c r="F46" s="24"/>
      <c r="G46" s="12"/>
      <c r="H46" s="4">
        <v>2</v>
      </c>
      <c r="I46" s="11">
        <v>2</v>
      </c>
      <c r="J46" s="24"/>
      <c r="K46" s="12"/>
      <c r="L46" s="4"/>
      <c r="M46" s="11"/>
    </row>
    <row r="47" spans="1:13" ht="20.25" customHeight="1">
      <c r="A47" s="241"/>
      <c r="B47" s="242"/>
      <c r="C47" s="1" t="s">
        <v>37</v>
      </c>
      <c r="D47" s="4">
        <f t="shared" si="4"/>
        <v>2</v>
      </c>
      <c r="E47" s="11">
        <f t="shared" si="4"/>
        <v>2</v>
      </c>
      <c r="F47" s="24"/>
      <c r="G47" s="12"/>
      <c r="H47" s="4">
        <v>2</v>
      </c>
      <c r="I47" s="11">
        <v>2</v>
      </c>
      <c r="J47" s="24"/>
      <c r="K47" s="12"/>
      <c r="L47" s="4"/>
      <c r="M47" s="11"/>
    </row>
    <row r="48" spans="1:13" ht="20.25" customHeight="1">
      <c r="A48" s="241"/>
      <c r="B48" s="242"/>
      <c r="C48" s="1" t="s">
        <v>38</v>
      </c>
      <c r="D48" s="4">
        <f t="shared" si="4"/>
        <v>2</v>
      </c>
      <c r="E48" s="11">
        <f t="shared" si="4"/>
        <v>2</v>
      </c>
      <c r="F48" s="24"/>
      <c r="G48" s="12"/>
      <c r="H48" s="4">
        <v>2</v>
      </c>
      <c r="I48" s="11">
        <v>2</v>
      </c>
      <c r="J48" s="24"/>
      <c r="K48" s="12"/>
      <c r="L48" s="4"/>
      <c r="M48" s="11"/>
    </row>
    <row r="49" spans="1:13" ht="20.25" customHeight="1">
      <c r="A49" s="241"/>
      <c r="B49" s="242"/>
      <c r="C49" s="1" t="s">
        <v>39</v>
      </c>
      <c r="D49" s="4">
        <f t="shared" si="4"/>
        <v>2</v>
      </c>
      <c r="E49" s="11">
        <f t="shared" si="4"/>
        <v>2</v>
      </c>
      <c r="F49" s="24"/>
      <c r="G49" s="12"/>
      <c r="H49" s="4">
        <v>2</v>
      </c>
      <c r="I49" s="11">
        <v>2</v>
      </c>
      <c r="J49" s="24"/>
      <c r="K49" s="12"/>
      <c r="L49" s="4"/>
      <c r="M49" s="11"/>
    </row>
    <row r="50" spans="1:13" ht="20.25" customHeight="1">
      <c r="A50" s="241"/>
      <c r="B50" s="242"/>
      <c r="C50" s="1" t="s">
        <v>40</v>
      </c>
      <c r="D50" s="4">
        <f t="shared" si="4"/>
        <v>2</v>
      </c>
      <c r="E50" s="11">
        <f t="shared" si="4"/>
        <v>2</v>
      </c>
      <c r="F50" s="24"/>
      <c r="G50" s="12"/>
      <c r="H50" s="4">
        <v>2</v>
      </c>
      <c r="I50" s="11">
        <v>2</v>
      </c>
      <c r="J50" s="24"/>
      <c r="K50" s="12"/>
      <c r="L50" s="4"/>
      <c r="M50" s="11"/>
    </row>
    <row r="51" spans="1:13" ht="20.25" customHeight="1">
      <c r="A51" s="241"/>
      <c r="B51" s="242"/>
      <c r="C51" s="1" t="s">
        <v>41</v>
      </c>
      <c r="D51" s="4">
        <f t="shared" si="4"/>
        <v>2</v>
      </c>
      <c r="E51" s="11">
        <f t="shared" si="4"/>
        <v>2</v>
      </c>
      <c r="F51" s="24"/>
      <c r="G51" s="12"/>
      <c r="H51" s="4">
        <v>2</v>
      </c>
      <c r="I51" s="11">
        <v>2</v>
      </c>
      <c r="J51" s="24"/>
      <c r="K51" s="12"/>
      <c r="L51" s="4"/>
      <c r="M51" s="11"/>
    </row>
    <row r="52" spans="1:13" ht="20.25" customHeight="1">
      <c r="A52" s="241"/>
      <c r="B52" s="242"/>
      <c r="C52" s="1" t="s">
        <v>42</v>
      </c>
      <c r="D52" s="4">
        <f t="shared" si="4"/>
        <v>2</v>
      </c>
      <c r="E52" s="11">
        <f t="shared" si="4"/>
        <v>2</v>
      </c>
      <c r="F52" s="24"/>
      <c r="G52" s="12"/>
      <c r="H52" s="4">
        <v>2</v>
      </c>
      <c r="I52" s="11">
        <v>2</v>
      </c>
      <c r="J52" s="24"/>
      <c r="K52" s="12"/>
      <c r="L52" s="4"/>
      <c r="M52" s="11"/>
    </row>
    <row r="53" spans="1:13" ht="20.25" customHeight="1">
      <c r="A53" s="241"/>
      <c r="B53" s="242"/>
      <c r="C53" s="1" t="s">
        <v>43</v>
      </c>
      <c r="D53" s="4">
        <f t="shared" si="4"/>
        <v>2</v>
      </c>
      <c r="E53" s="11">
        <f t="shared" si="4"/>
        <v>2</v>
      </c>
      <c r="F53" s="24"/>
      <c r="G53" s="12"/>
      <c r="H53" s="4">
        <v>2</v>
      </c>
      <c r="I53" s="11">
        <v>2</v>
      </c>
      <c r="J53" s="24"/>
      <c r="K53" s="12"/>
      <c r="L53" s="4"/>
      <c r="M53" s="11"/>
    </row>
    <row r="54" spans="1:13" ht="20.25" customHeight="1">
      <c r="A54" s="241"/>
      <c r="B54" s="242"/>
      <c r="C54" s="1" t="s">
        <v>44</v>
      </c>
      <c r="D54" s="4">
        <f t="shared" si="4"/>
        <v>2</v>
      </c>
      <c r="E54" s="11">
        <f t="shared" si="4"/>
        <v>2</v>
      </c>
      <c r="F54" s="24"/>
      <c r="G54" s="12"/>
      <c r="H54" s="4">
        <v>2</v>
      </c>
      <c r="I54" s="11">
        <v>2</v>
      </c>
      <c r="J54" s="24"/>
      <c r="K54" s="12"/>
      <c r="L54" s="4"/>
      <c r="M54" s="11"/>
    </row>
    <row r="55" spans="1:13" ht="20.25" customHeight="1">
      <c r="A55" s="241"/>
      <c r="B55" s="242"/>
      <c r="C55" s="1" t="s">
        <v>46</v>
      </c>
      <c r="D55" s="4">
        <f t="shared" si="4"/>
        <v>2</v>
      </c>
      <c r="E55" s="11">
        <f t="shared" si="4"/>
        <v>2</v>
      </c>
      <c r="F55" s="24"/>
      <c r="G55" s="12"/>
      <c r="H55" s="4">
        <v>2</v>
      </c>
      <c r="I55" s="11">
        <v>2</v>
      </c>
      <c r="J55" s="24"/>
      <c r="K55" s="12"/>
      <c r="L55" s="4"/>
      <c r="M55" s="11"/>
    </row>
    <row r="56" spans="1:13" ht="20.25" customHeight="1">
      <c r="A56" s="241"/>
      <c r="B56" s="242"/>
      <c r="C56" s="61" t="s">
        <v>99</v>
      </c>
      <c r="D56" s="62">
        <v>2</v>
      </c>
      <c r="E56" s="56">
        <v>2</v>
      </c>
      <c r="F56" s="63"/>
      <c r="G56" s="60"/>
      <c r="H56" s="62">
        <v>2</v>
      </c>
      <c r="I56" s="56">
        <v>2</v>
      </c>
      <c r="J56" s="57"/>
      <c r="K56" s="58"/>
      <c r="L56" s="55"/>
      <c r="M56" s="59"/>
    </row>
    <row r="57" spans="1:13" ht="20.25" customHeight="1">
      <c r="A57" s="241"/>
      <c r="B57" s="242"/>
      <c r="C57" s="19" t="s">
        <v>47</v>
      </c>
      <c r="D57" s="4">
        <f t="shared" si="4"/>
        <v>2</v>
      </c>
      <c r="E57" s="11">
        <f t="shared" si="4"/>
        <v>2</v>
      </c>
      <c r="F57" s="24"/>
      <c r="G57" s="12"/>
      <c r="H57" s="4"/>
      <c r="I57" s="11"/>
      <c r="J57" s="24">
        <v>2</v>
      </c>
      <c r="K57" s="12">
        <v>2</v>
      </c>
      <c r="L57" s="4"/>
      <c r="M57" s="11"/>
    </row>
    <row r="58" spans="1:13" ht="20.25" customHeight="1">
      <c r="A58" s="241"/>
      <c r="B58" s="242"/>
      <c r="C58" s="1" t="s">
        <v>48</v>
      </c>
      <c r="D58" s="4">
        <f t="shared" si="4"/>
        <v>2</v>
      </c>
      <c r="E58" s="11">
        <f t="shared" si="4"/>
        <v>2</v>
      </c>
      <c r="F58" s="24"/>
      <c r="G58" s="12"/>
      <c r="H58" s="4"/>
      <c r="I58" s="11"/>
      <c r="J58" s="24">
        <v>2</v>
      </c>
      <c r="K58" s="12">
        <v>2</v>
      </c>
      <c r="L58" s="4"/>
      <c r="M58" s="11"/>
    </row>
    <row r="59" spans="1:13" ht="20.25" customHeight="1">
      <c r="A59" s="241"/>
      <c r="B59" s="242"/>
      <c r="C59" s="1" t="s">
        <v>49</v>
      </c>
      <c r="D59" s="4">
        <f t="shared" si="4"/>
        <v>2</v>
      </c>
      <c r="E59" s="11">
        <f t="shared" si="4"/>
        <v>2</v>
      </c>
      <c r="F59" s="24"/>
      <c r="G59" s="12"/>
      <c r="H59" s="4"/>
      <c r="I59" s="11"/>
      <c r="J59" s="24">
        <v>2</v>
      </c>
      <c r="K59" s="12">
        <v>2</v>
      </c>
      <c r="L59" s="4"/>
      <c r="M59" s="11"/>
    </row>
    <row r="60" spans="1:13" ht="20.25" customHeight="1">
      <c r="A60" s="241"/>
      <c r="B60" s="242"/>
      <c r="C60" s="1" t="s">
        <v>50</v>
      </c>
      <c r="D60" s="4">
        <f t="shared" si="4"/>
        <v>2</v>
      </c>
      <c r="E60" s="11">
        <f t="shared" si="4"/>
        <v>2</v>
      </c>
      <c r="F60" s="24"/>
      <c r="G60" s="12"/>
      <c r="H60" s="4"/>
      <c r="I60" s="11"/>
      <c r="J60" s="24">
        <v>2</v>
      </c>
      <c r="K60" s="12">
        <v>2</v>
      </c>
      <c r="L60" s="4"/>
      <c r="M60" s="11"/>
    </row>
    <row r="61" spans="1:13" ht="20.25" customHeight="1">
      <c r="A61" s="241"/>
      <c r="B61" s="242"/>
      <c r="C61" s="54" t="s">
        <v>52</v>
      </c>
      <c r="D61" s="55">
        <f t="shared" si="4"/>
        <v>2</v>
      </c>
      <c r="E61" s="56">
        <f t="shared" si="4"/>
        <v>5</v>
      </c>
      <c r="F61" s="57"/>
      <c r="G61" s="58"/>
      <c r="H61" s="55"/>
      <c r="I61" s="59"/>
      <c r="J61" s="57">
        <v>2</v>
      </c>
      <c r="K61" s="60">
        <v>5</v>
      </c>
      <c r="L61" s="55"/>
      <c r="M61" s="59"/>
    </row>
    <row r="62" spans="1:13" ht="20.25" customHeight="1">
      <c r="A62" s="241"/>
      <c r="B62" s="242"/>
      <c r="C62" s="1" t="s">
        <v>53</v>
      </c>
      <c r="D62" s="4">
        <f t="shared" si="4"/>
        <v>2</v>
      </c>
      <c r="E62" s="11">
        <f t="shared" si="4"/>
        <v>2</v>
      </c>
      <c r="F62" s="24"/>
      <c r="G62" s="12"/>
      <c r="H62" s="4"/>
      <c r="I62" s="11"/>
      <c r="J62" s="24">
        <v>2</v>
      </c>
      <c r="K62" s="12">
        <v>2</v>
      </c>
      <c r="L62" s="4"/>
      <c r="M62" s="11"/>
    </row>
    <row r="63" spans="1:13" ht="20.25" customHeight="1">
      <c r="A63" s="241"/>
      <c r="B63" s="242"/>
      <c r="C63" s="1" t="s">
        <v>54</v>
      </c>
      <c r="D63" s="4">
        <f t="shared" si="4"/>
        <v>2</v>
      </c>
      <c r="E63" s="11">
        <f t="shared" si="4"/>
        <v>2</v>
      </c>
      <c r="F63" s="24"/>
      <c r="G63" s="12"/>
      <c r="H63" s="4"/>
      <c r="I63" s="11"/>
      <c r="J63" s="24">
        <v>2</v>
      </c>
      <c r="K63" s="12">
        <v>2</v>
      </c>
      <c r="L63" s="4"/>
      <c r="M63" s="11"/>
    </row>
    <row r="64" spans="1:13" ht="20.25" customHeight="1">
      <c r="A64" s="241"/>
      <c r="B64" s="242"/>
      <c r="C64" s="1" t="s">
        <v>55</v>
      </c>
      <c r="D64" s="4">
        <f t="shared" si="4"/>
        <v>2</v>
      </c>
      <c r="E64" s="11">
        <f t="shared" si="4"/>
        <v>2</v>
      </c>
      <c r="F64" s="24"/>
      <c r="G64" s="12"/>
      <c r="H64" s="4"/>
      <c r="I64" s="11"/>
      <c r="J64" s="24">
        <v>2</v>
      </c>
      <c r="K64" s="12">
        <v>2</v>
      </c>
      <c r="L64" s="4"/>
      <c r="M64" s="11"/>
    </row>
    <row r="65" spans="1:13" ht="20.25" customHeight="1">
      <c r="A65" s="241"/>
      <c r="B65" s="242"/>
      <c r="C65" s="19" t="s">
        <v>56</v>
      </c>
      <c r="D65" s="4">
        <f t="shared" si="4"/>
        <v>2</v>
      </c>
      <c r="E65" s="11">
        <f t="shared" si="4"/>
        <v>2</v>
      </c>
      <c r="F65" s="24"/>
      <c r="G65" s="12"/>
      <c r="H65" s="4"/>
      <c r="I65" s="11"/>
      <c r="J65" s="24">
        <v>2</v>
      </c>
      <c r="K65" s="12">
        <v>2</v>
      </c>
      <c r="L65" s="4"/>
      <c r="M65" s="11"/>
    </row>
    <row r="66" spans="1:13" ht="20.25" customHeight="1">
      <c r="A66" s="241"/>
      <c r="B66" s="242"/>
      <c r="C66" s="1" t="s">
        <v>57</v>
      </c>
      <c r="D66" s="4">
        <f t="shared" si="4"/>
        <v>2</v>
      </c>
      <c r="E66" s="11">
        <f t="shared" si="4"/>
        <v>2</v>
      </c>
      <c r="F66" s="24"/>
      <c r="G66" s="12"/>
      <c r="H66" s="4"/>
      <c r="I66" s="11"/>
      <c r="J66" s="24">
        <v>2</v>
      </c>
      <c r="K66" s="12">
        <v>2</v>
      </c>
      <c r="L66" s="4"/>
      <c r="M66" s="11"/>
    </row>
    <row r="67" spans="1:13" ht="20.25" customHeight="1">
      <c r="A67" s="241"/>
      <c r="B67" s="242"/>
      <c r="C67" s="1" t="s">
        <v>58</v>
      </c>
      <c r="D67" s="4">
        <f t="shared" si="4"/>
        <v>2</v>
      </c>
      <c r="E67" s="11">
        <f t="shared" si="4"/>
        <v>2</v>
      </c>
      <c r="F67" s="24"/>
      <c r="G67" s="12"/>
      <c r="H67" s="4"/>
      <c r="I67" s="11"/>
      <c r="J67" s="24">
        <v>2</v>
      </c>
      <c r="K67" s="12">
        <v>2</v>
      </c>
      <c r="L67" s="4"/>
      <c r="M67" s="11"/>
    </row>
    <row r="68" spans="1:13" ht="20.25" customHeight="1">
      <c r="A68" s="241"/>
      <c r="B68" s="242"/>
      <c r="C68" s="1" t="s">
        <v>59</v>
      </c>
      <c r="D68" s="4">
        <f t="shared" si="4"/>
        <v>2</v>
      </c>
      <c r="E68" s="11">
        <f t="shared" si="4"/>
        <v>2</v>
      </c>
      <c r="F68" s="24"/>
      <c r="G68" s="12"/>
      <c r="H68" s="4"/>
      <c r="I68" s="11"/>
      <c r="J68" s="24">
        <v>2</v>
      </c>
      <c r="K68" s="12">
        <v>2</v>
      </c>
      <c r="L68" s="4"/>
      <c r="M68" s="11"/>
    </row>
    <row r="69" spans="1:13" ht="20.25" customHeight="1">
      <c r="A69" s="241"/>
      <c r="B69" s="242"/>
      <c r="C69" s="1" t="s">
        <v>60</v>
      </c>
      <c r="D69" s="4">
        <f t="shared" si="4"/>
        <v>2</v>
      </c>
      <c r="E69" s="11">
        <f t="shared" si="4"/>
        <v>2</v>
      </c>
      <c r="F69" s="24"/>
      <c r="G69" s="12"/>
      <c r="H69" s="4"/>
      <c r="I69" s="11"/>
      <c r="J69" s="24">
        <v>2</v>
      </c>
      <c r="K69" s="12">
        <v>2</v>
      </c>
      <c r="L69" s="4"/>
      <c r="M69" s="11"/>
    </row>
    <row r="70" spans="1:13" ht="20.25" customHeight="1">
      <c r="A70" s="241"/>
      <c r="B70" s="242"/>
      <c r="C70" s="19" t="s">
        <v>22</v>
      </c>
      <c r="D70" s="4">
        <v>2</v>
      </c>
      <c r="E70" s="11">
        <v>2</v>
      </c>
      <c r="F70" s="24"/>
      <c r="G70" s="12"/>
      <c r="H70" s="4"/>
      <c r="I70" s="11"/>
      <c r="J70" s="24">
        <v>2</v>
      </c>
      <c r="K70" s="12">
        <v>2</v>
      </c>
      <c r="L70" s="4"/>
      <c r="M70" s="11"/>
    </row>
    <row r="71" spans="1:13" ht="20.25" customHeight="1">
      <c r="A71" s="241"/>
      <c r="B71" s="242"/>
      <c r="C71" s="19" t="s">
        <v>24</v>
      </c>
      <c r="D71" s="4">
        <v>2</v>
      </c>
      <c r="E71" s="11">
        <v>2</v>
      </c>
      <c r="F71" s="24"/>
      <c r="G71" s="12"/>
      <c r="H71" s="4"/>
      <c r="I71" s="11"/>
      <c r="J71" s="24">
        <v>2</v>
      </c>
      <c r="K71" s="12">
        <v>2</v>
      </c>
      <c r="L71" s="4"/>
      <c r="M71" s="11"/>
    </row>
    <row r="72" spans="1:13" ht="20.25" customHeight="1">
      <c r="A72" s="241"/>
      <c r="B72" s="242"/>
      <c r="C72" s="19" t="s">
        <v>26</v>
      </c>
      <c r="D72" s="4">
        <v>2</v>
      </c>
      <c r="E72" s="11">
        <v>2</v>
      </c>
      <c r="F72" s="24"/>
      <c r="G72" s="12"/>
      <c r="H72" s="4"/>
      <c r="I72" s="11"/>
      <c r="J72" s="24">
        <v>2</v>
      </c>
      <c r="K72" s="12">
        <v>2</v>
      </c>
      <c r="L72" s="4"/>
      <c r="M72" s="11"/>
    </row>
    <row r="73" spans="1:13" ht="20.25" customHeight="1">
      <c r="A73" s="241"/>
      <c r="B73" s="242"/>
      <c r="C73" s="1" t="s">
        <v>61</v>
      </c>
      <c r="D73" s="4">
        <f t="shared" si="4"/>
        <v>2</v>
      </c>
      <c r="E73" s="11">
        <f t="shared" si="4"/>
        <v>2</v>
      </c>
      <c r="F73" s="24"/>
      <c r="G73" s="12"/>
      <c r="H73" s="4"/>
      <c r="I73" s="11"/>
      <c r="J73" s="24"/>
      <c r="K73" s="12"/>
      <c r="L73" s="4">
        <v>2</v>
      </c>
      <c r="M73" s="11">
        <v>2</v>
      </c>
    </row>
    <row r="74" spans="1:13" ht="20.25" customHeight="1">
      <c r="A74" s="241"/>
      <c r="B74" s="242"/>
      <c r="C74" s="1" t="s">
        <v>62</v>
      </c>
      <c r="D74" s="4">
        <f t="shared" si="4"/>
        <v>2</v>
      </c>
      <c r="E74" s="11">
        <f t="shared" si="4"/>
        <v>2</v>
      </c>
      <c r="F74" s="24"/>
      <c r="G74" s="12"/>
      <c r="H74" s="4"/>
      <c r="I74" s="11"/>
      <c r="J74" s="24"/>
      <c r="K74" s="12"/>
      <c r="L74" s="4">
        <v>2</v>
      </c>
      <c r="M74" s="11">
        <v>2</v>
      </c>
    </row>
    <row r="75" spans="1:13" ht="20.25" customHeight="1">
      <c r="A75" s="241"/>
      <c r="B75" s="242"/>
      <c r="C75" s="19" t="s">
        <v>64</v>
      </c>
      <c r="D75" s="4">
        <f t="shared" si="4"/>
        <v>2</v>
      </c>
      <c r="E75" s="11">
        <f t="shared" si="4"/>
        <v>2</v>
      </c>
      <c r="F75" s="24"/>
      <c r="G75" s="12"/>
      <c r="H75" s="4"/>
      <c r="I75" s="11"/>
      <c r="J75" s="24"/>
      <c r="K75" s="12"/>
      <c r="L75" s="4">
        <v>2</v>
      </c>
      <c r="M75" s="11">
        <v>2</v>
      </c>
    </row>
    <row r="76" spans="1:13" ht="20.25" customHeight="1">
      <c r="A76" s="241"/>
      <c r="B76" s="242"/>
      <c r="C76" s="19" t="s">
        <v>65</v>
      </c>
      <c r="D76" s="4">
        <f t="shared" si="4"/>
        <v>2</v>
      </c>
      <c r="E76" s="11">
        <f t="shared" si="4"/>
        <v>2</v>
      </c>
      <c r="F76" s="24"/>
      <c r="G76" s="12"/>
      <c r="H76" s="4"/>
      <c r="I76" s="11"/>
      <c r="J76" s="24"/>
      <c r="K76" s="12"/>
      <c r="L76" s="4">
        <v>2</v>
      </c>
      <c r="M76" s="11">
        <v>2</v>
      </c>
    </row>
    <row r="77" spans="1:13" ht="20.25" customHeight="1">
      <c r="A77" s="241"/>
      <c r="B77" s="242"/>
      <c r="C77" s="19" t="s">
        <v>66</v>
      </c>
      <c r="D77" s="4">
        <f t="shared" si="4"/>
        <v>2</v>
      </c>
      <c r="E77" s="11">
        <f t="shared" si="4"/>
        <v>2</v>
      </c>
      <c r="F77" s="24"/>
      <c r="G77" s="12"/>
      <c r="H77" s="4"/>
      <c r="I77" s="11"/>
      <c r="J77" s="24"/>
      <c r="K77" s="12"/>
      <c r="L77" s="4">
        <v>2</v>
      </c>
      <c r="M77" s="11">
        <v>2</v>
      </c>
    </row>
    <row r="78" spans="1:13" ht="20.25" customHeight="1">
      <c r="A78" s="241"/>
      <c r="B78" s="242"/>
      <c r="C78" s="19" t="s">
        <v>67</v>
      </c>
      <c r="D78" s="4">
        <f t="shared" ref="D78:E85" si="5">F78+H78+J78+L78</f>
        <v>2</v>
      </c>
      <c r="E78" s="11">
        <f t="shared" si="5"/>
        <v>2</v>
      </c>
      <c r="F78" s="24"/>
      <c r="G78" s="12"/>
      <c r="H78" s="4"/>
      <c r="I78" s="11"/>
      <c r="J78" s="24"/>
      <c r="K78" s="12"/>
      <c r="L78" s="4">
        <v>2</v>
      </c>
      <c r="M78" s="11">
        <v>2</v>
      </c>
    </row>
    <row r="79" spans="1:13" ht="20.25" customHeight="1">
      <c r="A79" s="241"/>
      <c r="B79" s="242"/>
      <c r="C79" s="19" t="s">
        <v>68</v>
      </c>
      <c r="D79" s="4">
        <f t="shared" si="5"/>
        <v>2</v>
      </c>
      <c r="E79" s="11">
        <f t="shared" si="5"/>
        <v>2</v>
      </c>
      <c r="F79" s="24"/>
      <c r="G79" s="12"/>
      <c r="H79" s="4"/>
      <c r="I79" s="11"/>
      <c r="J79" s="24"/>
      <c r="K79" s="12"/>
      <c r="L79" s="4">
        <v>2</v>
      </c>
      <c r="M79" s="11">
        <v>2</v>
      </c>
    </row>
    <row r="80" spans="1:13" ht="20.25" customHeight="1">
      <c r="A80" s="241"/>
      <c r="B80" s="242"/>
      <c r="C80" s="19" t="s">
        <v>69</v>
      </c>
      <c r="D80" s="4">
        <f t="shared" si="5"/>
        <v>2</v>
      </c>
      <c r="E80" s="11">
        <f t="shared" si="5"/>
        <v>2</v>
      </c>
      <c r="F80" s="24"/>
      <c r="G80" s="12"/>
      <c r="H80" s="4"/>
      <c r="I80" s="11"/>
      <c r="J80" s="24"/>
      <c r="K80" s="12"/>
      <c r="L80" s="4">
        <v>2</v>
      </c>
      <c r="M80" s="11">
        <v>2</v>
      </c>
    </row>
    <row r="81" spans="1:13" ht="20.25" customHeight="1">
      <c r="A81" s="241"/>
      <c r="B81" s="242"/>
      <c r="C81" s="19" t="s">
        <v>71</v>
      </c>
      <c r="D81" s="4">
        <f t="shared" si="5"/>
        <v>2</v>
      </c>
      <c r="E81" s="11">
        <f t="shared" si="5"/>
        <v>2</v>
      </c>
      <c r="F81" s="24"/>
      <c r="G81" s="12"/>
      <c r="H81" s="4"/>
      <c r="I81" s="11"/>
      <c r="J81" s="24"/>
      <c r="K81" s="12"/>
      <c r="L81" s="4">
        <v>2</v>
      </c>
      <c r="M81" s="11">
        <v>2</v>
      </c>
    </row>
    <row r="82" spans="1:13" ht="20.25" customHeight="1">
      <c r="A82" s="241"/>
      <c r="B82" s="242"/>
      <c r="C82" s="19" t="s">
        <v>72</v>
      </c>
      <c r="D82" s="4">
        <f t="shared" si="5"/>
        <v>2</v>
      </c>
      <c r="E82" s="11">
        <f t="shared" si="5"/>
        <v>2</v>
      </c>
      <c r="F82" s="24"/>
      <c r="G82" s="12"/>
      <c r="H82" s="4"/>
      <c r="I82" s="11"/>
      <c r="J82" s="24"/>
      <c r="K82" s="12"/>
      <c r="L82" s="4">
        <v>2</v>
      </c>
      <c r="M82" s="11">
        <v>2</v>
      </c>
    </row>
    <row r="83" spans="1:13" ht="20.25" customHeight="1">
      <c r="A83" s="241"/>
      <c r="B83" s="242"/>
      <c r="C83" s="19" t="s">
        <v>73</v>
      </c>
      <c r="D83" s="4">
        <f t="shared" si="5"/>
        <v>2</v>
      </c>
      <c r="E83" s="11">
        <f t="shared" si="5"/>
        <v>2</v>
      </c>
      <c r="F83" s="24"/>
      <c r="G83" s="12"/>
      <c r="H83" s="4"/>
      <c r="I83" s="11"/>
      <c r="J83" s="24"/>
      <c r="K83" s="12"/>
      <c r="L83" s="4">
        <v>2</v>
      </c>
      <c r="M83" s="11">
        <v>2</v>
      </c>
    </row>
    <row r="84" spans="1:13" ht="20.25" customHeight="1">
      <c r="A84" s="241"/>
      <c r="B84" s="242"/>
      <c r="C84" s="19" t="s">
        <v>74</v>
      </c>
      <c r="D84" s="4">
        <f t="shared" si="5"/>
        <v>2</v>
      </c>
      <c r="E84" s="11">
        <f t="shared" si="5"/>
        <v>2</v>
      </c>
      <c r="F84" s="24"/>
      <c r="G84" s="12"/>
      <c r="H84" s="4"/>
      <c r="I84" s="11"/>
      <c r="J84" s="24"/>
      <c r="K84" s="12"/>
      <c r="L84" s="4">
        <v>2</v>
      </c>
      <c r="M84" s="11">
        <v>2</v>
      </c>
    </row>
    <row r="85" spans="1:13" ht="20.25" customHeight="1">
      <c r="A85" s="241"/>
      <c r="B85" s="242"/>
      <c r="C85" s="19" t="s">
        <v>75</v>
      </c>
      <c r="D85" s="4">
        <f t="shared" si="5"/>
        <v>2</v>
      </c>
      <c r="E85" s="11">
        <f t="shared" si="5"/>
        <v>2</v>
      </c>
      <c r="F85" s="24"/>
      <c r="G85" s="12"/>
      <c r="H85" s="4"/>
      <c r="I85" s="11"/>
      <c r="J85" s="24"/>
      <c r="K85" s="12"/>
      <c r="L85" s="4">
        <v>2</v>
      </c>
      <c r="M85" s="11">
        <v>2</v>
      </c>
    </row>
    <row r="86" spans="1:13" ht="20.25" customHeight="1">
      <c r="A86" s="241"/>
      <c r="B86" s="242"/>
      <c r="C86" s="1" t="s">
        <v>63</v>
      </c>
      <c r="D86" s="4">
        <v>2</v>
      </c>
      <c r="E86" s="11">
        <v>2</v>
      </c>
      <c r="F86" s="24"/>
      <c r="G86" s="12"/>
      <c r="H86" s="4"/>
      <c r="I86" s="11"/>
      <c r="J86" s="24"/>
      <c r="K86" s="12"/>
      <c r="L86" s="4">
        <v>2</v>
      </c>
      <c r="M86" s="11">
        <v>2</v>
      </c>
    </row>
    <row r="87" spans="1:13" ht="20.25" customHeight="1">
      <c r="A87" s="241"/>
      <c r="B87" s="242"/>
      <c r="C87" s="19" t="s">
        <v>33</v>
      </c>
      <c r="D87" s="4">
        <f>F87+H87+J87+L87</f>
        <v>2</v>
      </c>
      <c r="E87" s="11">
        <f>G87+I87+K87+M87</f>
        <v>2</v>
      </c>
      <c r="F87" s="24"/>
      <c r="G87" s="12"/>
      <c r="H87" s="4"/>
      <c r="I87" s="11"/>
      <c r="J87" s="24"/>
      <c r="K87" s="12"/>
      <c r="L87" s="4">
        <v>2</v>
      </c>
      <c r="M87" s="11">
        <v>2</v>
      </c>
    </row>
    <row r="88" spans="1:13" s="52" customFormat="1" ht="20.25" customHeight="1" thickBot="1">
      <c r="A88" s="230" t="s">
        <v>4</v>
      </c>
      <c r="B88" s="231"/>
      <c r="C88" s="231"/>
      <c r="D88" s="36">
        <f t="shared" ref="D88:M88" si="6">SUM(D37:D87)</f>
        <v>102</v>
      </c>
      <c r="E88" s="37">
        <f t="shared" si="6"/>
        <v>105</v>
      </c>
      <c r="F88" s="38">
        <f t="shared" si="6"/>
        <v>0</v>
      </c>
      <c r="G88" s="36">
        <f t="shared" si="6"/>
        <v>0</v>
      </c>
      <c r="H88" s="36">
        <f t="shared" si="6"/>
        <v>40</v>
      </c>
      <c r="I88" s="37">
        <f t="shared" si="6"/>
        <v>40</v>
      </c>
      <c r="J88" s="38">
        <f t="shared" si="6"/>
        <v>32</v>
      </c>
      <c r="K88" s="36">
        <f t="shared" si="6"/>
        <v>35</v>
      </c>
      <c r="L88" s="36">
        <f t="shared" si="6"/>
        <v>30</v>
      </c>
      <c r="M88" s="37">
        <f t="shared" si="6"/>
        <v>30</v>
      </c>
    </row>
    <row r="89" spans="1:13" s="52" customFormat="1" ht="20.25" customHeight="1">
      <c r="A89" s="232" t="s">
        <v>81</v>
      </c>
      <c r="B89" s="233"/>
      <c r="C89" s="35" t="s">
        <v>5</v>
      </c>
      <c r="D89" s="32">
        <f>SUM(H89,J89,L89,F89)</f>
        <v>50</v>
      </c>
      <c r="E89" s="39">
        <f>SUM(,M89,K89,I89,G89)</f>
        <v>50</v>
      </c>
      <c r="F89" s="34">
        <f t="shared" ref="F89:M89" si="7">SUM(F36,F19)</f>
        <v>20</v>
      </c>
      <c r="G89" s="47">
        <f t="shared" si="7"/>
        <v>20</v>
      </c>
      <c r="H89" s="47">
        <f t="shared" si="7"/>
        <v>12</v>
      </c>
      <c r="I89" s="33">
        <f t="shared" si="7"/>
        <v>12</v>
      </c>
      <c r="J89" s="34">
        <f t="shared" si="7"/>
        <v>10</v>
      </c>
      <c r="K89" s="47">
        <f t="shared" si="7"/>
        <v>10</v>
      </c>
      <c r="L89" s="47">
        <f t="shared" si="7"/>
        <v>8</v>
      </c>
      <c r="M89" s="33">
        <f t="shared" si="7"/>
        <v>8</v>
      </c>
    </row>
    <row r="90" spans="1:13" s="52" customFormat="1" ht="20.25" customHeight="1" thickBot="1">
      <c r="A90" s="234"/>
      <c r="B90" s="235"/>
      <c r="C90" s="41" t="s">
        <v>6</v>
      </c>
      <c r="D90" s="20">
        <f>SUM(H90,J90,L90,F90)</f>
        <v>30</v>
      </c>
      <c r="E90" s="21">
        <f>SUM(,M90,K90,I90,G90)</f>
        <v>30</v>
      </c>
      <c r="F90" s="42">
        <f>20-F89</f>
        <v>0</v>
      </c>
      <c r="G90" s="48">
        <f t="shared" ref="G90:M90" si="8">20-G89</f>
        <v>0</v>
      </c>
      <c r="H90" s="48">
        <f t="shared" si="8"/>
        <v>8</v>
      </c>
      <c r="I90" s="43">
        <f t="shared" si="8"/>
        <v>8</v>
      </c>
      <c r="J90" s="42">
        <f t="shared" si="8"/>
        <v>10</v>
      </c>
      <c r="K90" s="48">
        <f t="shared" si="8"/>
        <v>10</v>
      </c>
      <c r="L90" s="48">
        <f t="shared" si="8"/>
        <v>12</v>
      </c>
      <c r="M90" s="43">
        <f t="shared" si="8"/>
        <v>12</v>
      </c>
    </row>
    <row r="91" spans="1:13" s="52" customFormat="1" ht="20.25" customHeight="1" thickBot="1">
      <c r="A91" s="236" t="s">
        <v>7</v>
      </c>
      <c r="B91" s="237"/>
      <c r="C91" s="237"/>
      <c r="D91" s="5">
        <f t="shared" ref="D91:M91" si="9">SUM(D89:D90)</f>
        <v>80</v>
      </c>
      <c r="E91" s="40">
        <f t="shared" si="9"/>
        <v>80</v>
      </c>
      <c r="F91" s="6">
        <f t="shared" si="9"/>
        <v>20</v>
      </c>
      <c r="G91" s="5">
        <f t="shared" si="9"/>
        <v>20</v>
      </c>
      <c r="H91" s="5">
        <f t="shared" si="9"/>
        <v>20</v>
      </c>
      <c r="I91" s="40">
        <f t="shared" si="9"/>
        <v>20</v>
      </c>
      <c r="J91" s="6">
        <f t="shared" si="9"/>
        <v>20</v>
      </c>
      <c r="K91" s="5">
        <f t="shared" si="9"/>
        <v>20</v>
      </c>
      <c r="L91" s="5">
        <f t="shared" si="9"/>
        <v>20</v>
      </c>
      <c r="M91" s="40">
        <f t="shared" si="9"/>
        <v>20</v>
      </c>
    </row>
    <row r="92" spans="1:13" ht="60" customHeight="1">
      <c r="A92" s="214" t="s">
        <v>82</v>
      </c>
      <c r="B92" s="214"/>
      <c r="C92" s="214"/>
      <c r="D92" s="214"/>
      <c r="E92" s="214"/>
      <c r="F92" s="214"/>
      <c r="G92" s="214"/>
      <c r="H92" s="214"/>
      <c r="I92" s="214"/>
      <c r="J92" s="214"/>
      <c r="K92" s="214"/>
      <c r="L92" s="214"/>
      <c r="M92" s="214"/>
    </row>
  </sheetData>
  <mergeCells count="29">
    <mergeCell ref="I7:M7"/>
    <mergeCell ref="I8:M8"/>
    <mergeCell ref="I9:M9"/>
    <mergeCell ref="A88:C88"/>
    <mergeCell ref="A89:B90"/>
    <mergeCell ref="I10:M10"/>
    <mergeCell ref="J12:K12"/>
    <mergeCell ref="A91:C91"/>
    <mergeCell ref="A92:M92"/>
    <mergeCell ref="L12:M12"/>
    <mergeCell ref="A14:B18"/>
    <mergeCell ref="A19:C19"/>
    <mergeCell ref="A20:B35"/>
    <mergeCell ref="A36:C36"/>
    <mergeCell ref="A37:B87"/>
    <mergeCell ref="A11:B13"/>
    <mergeCell ref="C11:C13"/>
    <mergeCell ref="D11:D13"/>
    <mergeCell ref="E11:E13"/>
    <mergeCell ref="F11:I11"/>
    <mergeCell ref="J11:M11"/>
    <mergeCell ref="F12:G12"/>
    <mergeCell ref="H12:I12"/>
    <mergeCell ref="I6:M6"/>
    <mergeCell ref="A1:M1"/>
    <mergeCell ref="A2:M2"/>
    <mergeCell ref="I3:M3"/>
    <mergeCell ref="I4:M4"/>
    <mergeCell ref="I5:M5"/>
  </mergeCells>
  <phoneticPr fontId="4" type="noConversion"/>
  <pageMargins left="0.7" right="0.7" top="0.75" bottom="0.75" header="0.3" footer="0.3"/>
  <pageSetup paperSize="9" scale="90" fitToHeight="0" orientation="portrait" r:id="rId1"/>
  <rowBreaks count="1" manualBreakCount="1">
    <brk id="4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tabSelected="1" zoomScale="120" zoomScaleNormal="120" zoomScaleSheetLayoutView="100" workbookViewId="0">
      <selection activeCell="S17" sqref="S17"/>
    </sheetView>
  </sheetViews>
  <sheetFormatPr defaultColWidth="9" defaultRowHeight="16.5"/>
  <cols>
    <col min="1" max="1" width="6.875" style="49" customWidth="1"/>
    <col min="2" max="2" width="9" style="49" bestFit="1" customWidth="1"/>
    <col min="3" max="3" width="22.875" style="49" customWidth="1"/>
    <col min="4" max="6" width="6" style="49" customWidth="1"/>
    <col min="7" max="7" width="6" style="53" customWidth="1"/>
    <col min="8" max="8" width="6" style="49" customWidth="1"/>
    <col min="9" max="9" width="6" style="53" customWidth="1"/>
    <col min="10" max="10" width="6" style="49" customWidth="1"/>
    <col min="11" max="11" width="6" style="53" customWidth="1"/>
    <col min="12" max="12" width="6" style="49" customWidth="1"/>
    <col min="13" max="13" width="6" style="53" customWidth="1"/>
    <col min="14" max="16384" width="9" style="49"/>
  </cols>
  <sheetData>
    <row r="1" spans="1:13" ht="20.25" customHeight="1">
      <c r="A1" s="272" t="s">
        <v>85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50" customFormat="1" ht="20.25" customHeight="1">
      <c r="A2" s="273" t="s">
        <v>170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3" s="50" customFormat="1" ht="9.6" customHeight="1">
      <c r="A3" s="159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s="51" customFormat="1" ht="14.1" customHeight="1">
      <c r="A4" s="160"/>
      <c r="B4" s="160"/>
      <c r="C4" s="160"/>
      <c r="D4" s="160"/>
      <c r="E4" s="161"/>
      <c r="F4" s="160"/>
      <c r="G4" s="161"/>
      <c r="H4" s="275" t="s">
        <v>178</v>
      </c>
      <c r="I4" s="275"/>
      <c r="J4" s="275"/>
      <c r="K4" s="275"/>
      <c r="L4" s="275"/>
      <c r="M4" s="275"/>
    </row>
    <row r="5" spans="1:13" s="51" customFormat="1" ht="14.1" customHeight="1">
      <c r="A5" s="160"/>
      <c r="B5" s="160"/>
      <c r="C5" s="160"/>
      <c r="D5" s="160"/>
      <c r="E5" s="161"/>
      <c r="F5" s="160"/>
      <c r="G5" s="161"/>
      <c r="H5" s="275" t="s">
        <v>177</v>
      </c>
      <c r="I5" s="275"/>
      <c r="J5" s="275"/>
      <c r="K5" s="275"/>
      <c r="L5" s="275"/>
      <c r="M5" s="275"/>
    </row>
    <row r="6" spans="1:13" s="51" customFormat="1" ht="14.1" customHeight="1">
      <c r="A6" s="160"/>
      <c r="B6" s="160"/>
      <c r="C6" s="160"/>
      <c r="D6" s="160"/>
      <c r="E6" s="161"/>
      <c r="F6" s="160"/>
      <c r="G6" s="161"/>
      <c r="H6" s="275" t="s">
        <v>173</v>
      </c>
      <c r="I6" s="275"/>
      <c r="J6" s="275"/>
      <c r="K6" s="275"/>
      <c r="L6" s="275"/>
      <c r="M6" s="275"/>
    </row>
    <row r="7" spans="1:13" s="51" customFormat="1" ht="14.1" customHeight="1">
      <c r="A7" s="160"/>
      <c r="B7" s="160"/>
      <c r="C7" s="160"/>
      <c r="D7" s="160"/>
      <c r="E7" s="161"/>
      <c r="F7" s="160"/>
      <c r="G7" s="161"/>
      <c r="H7" s="275" t="s">
        <v>174</v>
      </c>
      <c r="I7" s="275"/>
      <c r="J7" s="275"/>
      <c r="K7" s="275"/>
      <c r="L7" s="275"/>
      <c r="M7" s="275"/>
    </row>
    <row r="8" spans="1:13" s="51" customFormat="1" ht="14.1" customHeight="1">
      <c r="A8" s="160"/>
      <c r="B8" s="160"/>
      <c r="C8" s="160"/>
      <c r="D8" s="160"/>
      <c r="E8" s="161"/>
      <c r="F8" s="160"/>
      <c r="G8" s="161"/>
      <c r="H8" s="275" t="s">
        <v>176</v>
      </c>
      <c r="I8" s="275"/>
      <c r="J8" s="275"/>
      <c r="K8" s="275"/>
      <c r="L8" s="275"/>
      <c r="M8" s="275"/>
    </row>
    <row r="9" spans="1:13" s="51" customFormat="1" ht="8.85" customHeight="1" thickBot="1">
      <c r="A9" s="158"/>
      <c r="B9" s="158"/>
      <c r="C9" s="158"/>
      <c r="D9" s="158"/>
      <c r="E9" s="158"/>
      <c r="F9" s="158"/>
      <c r="G9" s="69"/>
      <c r="H9" s="158"/>
      <c r="I9" s="158"/>
      <c r="J9" s="158"/>
      <c r="K9" s="158"/>
      <c r="L9" s="158"/>
      <c r="M9" s="158"/>
    </row>
    <row r="10" spans="1:13" ht="17.100000000000001" customHeight="1">
      <c r="A10" s="276" t="s">
        <v>86</v>
      </c>
      <c r="B10" s="277"/>
      <c r="C10" s="282" t="s">
        <v>77</v>
      </c>
      <c r="D10" s="276" t="s">
        <v>83</v>
      </c>
      <c r="E10" s="285" t="s">
        <v>88</v>
      </c>
      <c r="F10" s="337" t="s">
        <v>89</v>
      </c>
      <c r="G10" s="295"/>
      <c r="H10" s="295"/>
      <c r="I10" s="296"/>
      <c r="J10" s="294" t="s">
        <v>90</v>
      </c>
      <c r="K10" s="295"/>
      <c r="L10" s="295"/>
      <c r="M10" s="296"/>
    </row>
    <row r="11" spans="1:13" ht="17.100000000000001" customHeight="1">
      <c r="A11" s="278"/>
      <c r="B11" s="279"/>
      <c r="C11" s="283"/>
      <c r="D11" s="278"/>
      <c r="E11" s="286"/>
      <c r="F11" s="333" t="s">
        <v>91</v>
      </c>
      <c r="G11" s="334"/>
      <c r="H11" s="334" t="s">
        <v>92</v>
      </c>
      <c r="I11" s="335"/>
      <c r="J11" s="336" t="s">
        <v>91</v>
      </c>
      <c r="K11" s="334"/>
      <c r="L11" s="334" t="s">
        <v>92</v>
      </c>
      <c r="M11" s="335"/>
    </row>
    <row r="12" spans="1:13" ht="17.100000000000001" customHeight="1">
      <c r="A12" s="280"/>
      <c r="B12" s="281"/>
      <c r="C12" s="284"/>
      <c r="D12" s="280"/>
      <c r="E12" s="287"/>
      <c r="F12" s="105" t="s">
        <v>83</v>
      </c>
      <c r="G12" s="90" t="s">
        <v>84</v>
      </c>
      <c r="H12" s="91" t="s">
        <v>83</v>
      </c>
      <c r="I12" s="104" t="s">
        <v>84</v>
      </c>
      <c r="J12" s="89" t="s">
        <v>83</v>
      </c>
      <c r="K12" s="90" t="s">
        <v>84</v>
      </c>
      <c r="L12" s="91" t="s">
        <v>83</v>
      </c>
      <c r="M12" s="104" t="s">
        <v>84</v>
      </c>
    </row>
    <row r="13" spans="1:13" ht="17.100000000000001" customHeight="1">
      <c r="A13" s="278" t="s">
        <v>147</v>
      </c>
      <c r="B13" s="292" t="s">
        <v>111</v>
      </c>
      <c r="C13" s="151" t="s">
        <v>112</v>
      </c>
      <c r="D13" s="111">
        <f t="shared" ref="D13:E14" si="0">F13+H13+J13+L13</f>
        <v>2</v>
      </c>
      <c r="E13" s="112">
        <f t="shared" si="0"/>
        <v>2</v>
      </c>
      <c r="F13" s="93">
        <v>2</v>
      </c>
      <c r="G13" s="92">
        <v>2</v>
      </c>
      <c r="H13" s="92"/>
      <c r="I13" s="106"/>
      <c r="J13" s="109"/>
      <c r="K13" s="92"/>
      <c r="L13" s="92"/>
      <c r="M13" s="106"/>
    </row>
    <row r="14" spans="1:13" ht="17.100000000000001" customHeight="1">
      <c r="A14" s="278"/>
      <c r="B14" s="292"/>
      <c r="C14" s="176" t="s">
        <v>113</v>
      </c>
      <c r="D14" s="177">
        <f t="shared" si="0"/>
        <v>2</v>
      </c>
      <c r="E14" s="178">
        <f t="shared" si="0"/>
        <v>2</v>
      </c>
      <c r="F14" s="93"/>
      <c r="G14" s="92"/>
      <c r="H14" s="92">
        <v>2</v>
      </c>
      <c r="I14" s="106">
        <v>2</v>
      </c>
      <c r="J14" s="109"/>
      <c r="K14" s="92"/>
      <c r="L14" s="92"/>
      <c r="M14" s="106"/>
    </row>
    <row r="15" spans="1:13" ht="17.100000000000001" customHeight="1" thickBot="1">
      <c r="A15" s="291"/>
      <c r="B15" s="293"/>
      <c r="C15" s="179" t="s">
        <v>158</v>
      </c>
      <c r="D15" s="177">
        <v>2</v>
      </c>
      <c r="E15" s="178">
        <v>2</v>
      </c>
      <c r="F15" s="93"/>
      <c r="G15" s="92"/>
      <c r="H15" s="92"/>
      <c r="I15" s="106"/>
      <c r="J15" s="109">
        <v>2</v>
      </c>
      <c r="K15" s="92">
        <v>2</v>
      </c>
      <c r="L15" s="92"/>
      <c r="M15" s="106"/>
    </row>
    <row r="16" spans="1:13" s="72" customFormat="1" ht="17.100000000000001" customHeight="1" thickBot="1">
      <c r="A16" s="288" t="s">
        <v>149</v>
      </c>
      <c r="B16" s="289"/>
      <c r="C16" s="290"/>
      <c r="D16" s="180">
        <f t="shared" ref="D16:E16" si="1">SUM(D10:D15)</f>
        <v>6</v>
      </c>
      <c r="E16" s="181">
        <f t="shared" si="1"/>
        <v>6</v>
      </c>
      <c r="F16" s="113">
        <v>2</v>
      </c>
      <c r="G16" s="107">
        <v>2</v>
      </c>
      <c r="H16" s="107">
        <v>2</v>
      </c>
      <c r="I16" s="108">
        <v>2</v>
      </c>
      <c r="J16" s="110">
        <v>2</v>
      </c>
      <c r="K16" s="107">
        <v>2</v>
      </c>
      <c r="L16" s="107"/>
      <c r="M16" s="108"/>
    </row>
    <row r="17" spans="1:13" ht="38.25" customHeight="1" thickBot="1">
      <c r="A17" s="304" t="s">
        <v>168</v>
      </c>
      <c r="B17" s="305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6"/>
    </row>
    <row r="18" spans="1:13" ht="18" customHeight="1">
      <c r="A18" s="307" t="s">
        <v>78</v>
      </c>
      <c r="B18" s="308"/>
      <c r="C18" s="170" t="s">
        <v>169</v>
      </c>
      <c r="D18" s="76">
        <v>2</v>
      </c>
      <c r="E18" s="101">
        <v>2</v>
      </c>
      <c r="F18" s="76">
        <v>2</v>
      </c>
      <c r="G18" s="88">
        <v>2</v>
      </c>
      <c r="H18" s="88"/>
      <c r="I18" s="124"/>
      <c r="J18" s="76"/>
      <c r="K18" s="88"/>
      <c r="L18" s="88"/>
      <c r="M18" s="103"/>
    </row>
    <row r="19" spans="1:13" ht="18" customHeight="1">
      <c r="A19" s="220"/>
      <c r="B19" s="309"/>
      <c r="C19" s="171" t="s">
        <v>157</v>
      </c>
      <c r="D19" s="65">
        <v>2</v>
      </c>
      <c r="E19" s="100">
        <v>2</v>
      </c>
      <c r="F19" s="65">
        <v>2</v>
      </c>
      <c r="G19" s="4">
        <v>2</v>
      </c>
      <c r="H19" s="4"/>
      <c r="I19" s="102"/>
      <c r="J19" s="82"/>
      <c r="K19" s="77"/>
      <c r="L19" s="4"/>
      <c r="M19" s="116"/>
    </row>
    <row r="20" spans="1:13" ht="18" customHeight="1">
      <c r="A20" s="220"/>
      <c r="B20" s="309"/>
      <c r="C20" s="171" t="s">
        <v>163</v>
      </c>
      <c r="D20" s="65">
        <v>2</v>
      </c>
      <c r="E20" s="100">
        <v>2</v>
      </c>
      <c r="F20" s="67"/>
      <c r="G20" s="3"/>
      <c r="H20" s="4">
        <v>2</v>
      </c>
      <c r="I20" s="102">
        <v>2</v>
      </c>
      <c r="J20" s="82"/>
      <c r="K20" s="77"/>
      <c r="L20" s="77"/>
      <c r="M20" s="87"/>
    </row>
    <row r="21" spans="1:13" ht="18" customHeight="1">
      <c r="A21" s="220"/>
      <c r="B21" s="309"/>
      <c r="C21" s="171" t="s">
        <v>142</v>
      </c>
      <c r="D21" s="65">
        <v>2</v>
      </c>
      <c r="E21" s="102">
        <v>2</v>
      </c>
      <c r="F21" s="65"/>
      <c r="G21" s="4"/>
      <c r="H21" s="4"/>
      <c r="I21" s="102"/>
      <c r="J21" s="65">
        <v>2</v>
      </c>
      <c r="K21" s="4">
        <v>2</v>
      </c>
      <c r="L21" s="4"/>
      <c r="M21" s="117"/>
    </row>
    <row r="22" spans="1:13" ht="18" customHeight="1">
      <c r="A22" s="220"/>
      <c r="B22" s="309"/>
      <c r="C22" s="80" t="s">
        <v>165</v>
      </c>
      <c r="D22" s="81">
        <v>2</v>
      </c>
      <c r="E22" s="118">
        <v>2</v>
      </c>
      <c r="F22" s="66"/>
      <c r="G22" s="64"/>
      <c r="H22" s="4"/>
      <c r="I22" s="102"/>
      <c r="J22" s="65">
        <v>2</v>
      </c>
      <c r="K22" s="4">
        <v>2</v>
      </c>
      <c r="L22" s="4"/>
      <c r="M22" s="117"/>
    </row>
    <row r="23" spans="1:13" ht="18" customHeight="1" thickBot="1">
      <c r="A23" s="310"/>
      <c r="B23" s="311"/>
      <c r="C23" s="115" t="s">
        <v>151</v>
      </c>
      <c r="D23" s="70">
        <v>2</v>
      </c>
      <c r="E23" s="119">
        <v>2</v>
      </c>
      <c r="F23" s="70"/>
      <c r="G23" s="71"/>
      <c r="H23" s="71"/>
      <c r="I23" s="125"/>
      <c r="J23" s="70"/>
      <c r="K23" s="71"/>
      <c r="L23" s="71">
        <v>2</v>
      </c>
      <c r="M23" s="120">
        <v>2</v>
      </c>
    </row>
    <row r="24" spans="1:13" s="52" customFormat="1" ht="17.100000000000001" customHeight="1" thickBot="1">
      <c r="A24" s="312" t="s">
        <v>0</v>
      </c>
      <c r="B24" s="313"/>
      <c r="C24" s="314"/>
      <c r="D24" s="123">
        <f>SUM(D18:D23)</f>
        <v>12</v>
      </c>
      <c r="E24" s="96">
        <f>SUM(E18:E23)</f>
        <v>12</v>
      </c>
      <c r="F24" s="114">
        <f>SUM(F18:F22)</f>
        <v>4</v>
      </c>
      <c r="G24" s="95">
        <f>SUM(G18:G22)</f>
        <v>4</v>
      </c>
      <c r="H24" s="95">
        <f t="shared" ref="H24:M24" si="2">SUM(H18:H23)</f>
        <v>2</v>
      </c>
      <c r="I24" s="128">
        <f t="shared" si="2"/>
        <v>2</v>
      </c>
      <c r="J24" s="114">
        <f t="shared" si="2"/>
        <v>4</v>
      </c>
      <c r="K24" s="95">
        <f t="shared" si="2"/>
        <v>4</v>
      </c>
      <c r="L24" s="95">
        <f t="shared" si="2"/>
        <v>2</v>
      </c>
      <c r="M24" s="129">
        <f t="shared" si="2"/>
        <v>2</v>
      </c>
    </row>
    <row r="25" spans="1:13" ht="17.100000000000001" customHeight="1">
      <c r="A25" s="321" t="s">
        <v>175</v>
      </c>
      <c r="B25" s="322"/>
      <c r="C25" s="79" t="s">
        <v>133</v>
      </c>
      <c r="D25" s="76">
        <v>2</v>
      </c>
      <c r="E25" s="101">
        <v>2</v>
      </c>
      <c r="F25" s="94">
        <v>2</v>
      </c>
      <c r="G25" s="88">
        <v>2</v>
      </c>
      <c r="H25" s="88"/>
      <c r="I25" s="124"/>
      <c r="J25" s="76"/>
      <c r="K25" s="88"/>
      <c r="L25" s="88"/>
      <c r="M25" s="101"/>
    </row>
    <row r="26" spans="1:13" ht="17.100000000000001" customHeight="1">
      <c r="A26" s="323"/>
      <c r="B26" s="324"/>
      <c r="C26" s="172" t="s">
        <v>120</v>
      </c>
      <c r="D26" s="65">
        <v>2</v>
      </c>
      <c r="E26" s="100">
        <v>2</v>
      </c>
      <c r="F26" s="24">
        <v>2</v>
      </c>
      <c r="G26" s="4">
        <v>2</v>
      </c>
      <c r="H26" s="4"/>
      <c r="I26" s="102"/>
      <c r="J26" s="65"/>
      <c r="K26" s="4"/>
      <c r="L26" s="4"/>
      <c r="M26" s="100"/>
    </row>
    <row r="27" spans="1:13" ht="17.100000000000001" customHeight="1">
      <c r="A27" s="323"/>
      <c r="B27" s="324"/>
      <c r="C27" s="172" t="s">
        <v>148</v>
      </c>
      <c r="D27" s="65">
        <v>2</v>
      </c>
      <c r="E27" s="100">
        <v>2</v>
      </c>
      <c r="F27" s="24">
        <v>2</v>
      </c>
      <c r="G27" s="4">
        <v>2</v>
      </c>
      <c r="H27" s="4"/>
      <c r="I27" s="102"/>
      <c r="J27" s="65"/>
      <c r="K27" s="4"/>
      <c r="L27" s="4"/>
      <c r="M27" s="100"/>
    </row>
    <row r="28" spans="1:13" ht="17.100000000000001" customHeight="1">
      <c r="A28" s="323"/>
      <c r="B28" s="324"/>
      <c r="C28" s="172" t="s">
        <v>121</v>
      </c>
      <c r="D28" s="65">
        <v>2</v>
      </c>
      <c r="E28" s="184">
        <v>2</v>
      </c>
      <c r="F28" s="185">
        <v>2</v>
      </c>
      <c r="G28" s="183">
        <v>2</v>
      </c>
      <c r="H28" s="183"/>
      <c r="I28" s="186"/>
      <c r="J28" s="65"/>
      <c r="K28" s="183"/>
      <c r="L28" s="183"/>
      <c r="M28" s="184"/>
    </row>
    <row r="29" spans="1:13" ht="17.100000000000001" customHeight="1">
      <c r="A29" s="323"/>
      <c r="B29" s="324"/>
      <c r="C29" s="192" t="s">
        <v>129</v>
      </c>
      <c r="D29" s="193">
        <v>2</v>
      </c>
      <c r="E29" s="194">
        <v>2</v>
      </c>
      <c r="F29" s="195">
        <v>2</v>
      </c>
      <c r="G29" s="196">
        <v>2</v>
      </c>
      <c r="H29" s="196"/>
      <c r="I29" s="197"/>
      <c r="J29" s="195"/>
      <c r="K29" s="196"/>
      <c r="L29" s="196"/>
      <c r="M29" s="198"/>
    </row>
    <row r="30" spans="1:13" ht="17.100000000000001" customHeight="1">
      <c r="A30" s="323"/>
      <c r="B30" s="324"/>
      <c r="C30" s="199" t="s">
        <v>116</v>
      </c>
      <c r="D30" s="193">
        <v>4</v>
      </c>
      <c r="E30" s="194">
        <v>4</v>
      </c>
      <c r="F30" s="193">
        <v>4</v>
      </c>
      <c r="G30" s="200">
        <v>4</v>
      </c>
      <c r="H30" s="200"/>
      <c r="I30" s="194"/>
      <c r="J30" s="193"/>
      <c r="K30" s="200"/>
      <c r="L30" s="200"/>
      <c r="M30" s="201"/>
    </row>
    <row r="31" spans="1:13" ht="17.100000000000001" customHeight="1">
      <c r="A31" s="323"/>
      <c r="B31" s="324"/>
      <c r="C31" s="172" t="s">
        <v>117</v>
      </c>
      <c r="D31" s="65">
        <v>2</v>
      </c>
      <c r="E31" s="100">
        <v>2</v>
      </c>
      <c r="F31" s="24"/>
      <c r="G31" s="4"/>
      <c r="H31" s="4">
        <v>2</v>
      </c>
      <c r="I31" s="102">
        <v>2</v>
      </c>
      <c r="J31" s="65"/>
      <c r="K31" s="4"/>
      <c r="L31" s="4"/>
      <c r="M31" s="100"/>
    </row>
    <row r="32" spans="1:13" ht="17.100000000000001" customHeight="1">
      <c r="A32" s="323"/>
      <c r="B32" s="324"/>
      <c r="C32" s="172" t="s">
        <v>123</v>
      </c>
      <c r="D32" s="65">
        <v>2</v>
      </c>
      <c r="E32" s="100">
        <v>2</v>
      </c>
      <c r="F32" s="24"/>
      <c r="G32" s="4"/>
      <c r="H32" s="4">
        <v>2</v>
      </c>
      <c r="I32" s="102">
        <v>2</v>
      </c>
      <c r="J32" s="65"/>
      <c r="K32" s="4"/>
      <c r="L32" s="4"/>
      <c r="M32" s="100"/>
    </row>
    <row r="33" spans="1:13" ht="17.100000000000001" customHeight="1">
      <c r="A33" s="323"/>
      <c r="B33" s="324"/>
      <c r="C33" s="174" t="s">
        <v>150</v>
      </c>
      <c r="D33" s="65">
        <v>2</v>
      </c>
      <c r="E33" s="100">
        <v>2</v>
      </c>
      <c r="F33" s="24"/>
      <c r="G33" s="4"/>
      <c r="H33" s="4">
        <v>2</v>
      </c>
      <c r="I33" s="102">
        <v>2</v>
      </c>
      <c r="J33" s="65"/>
      <c r="K33" s="4"/>
      <c r="L33" s="4"/>
      <c r="M33" s="100"/>
    </row>
    <row r="34" spans="1:13" ht="17.100000000000001" customHeight="1">
      <c r="A34" s="323"/>
      <c r="B34" s="324"/>
      <c r="C34" s="174" t="s">
        <v>164</v>
      </c>
      <c r="D34" s="65">
        <v>2</v>
      </c>
      <c r="E34" s="100">
        <v>2</v>
      </c>
      <c r="F34" s="24"/>
      <c r="G34" s="4"/>
      <c r="H34" s="4">
        <v>2</v>
      </c>
      <c r="I34" s="102">
        <v>2</v>
      </c>
      <c r="J34" s="65"/>
      <c r="K34" s="4"/>
      <c r="L34" s="4"/>
      <c r="M34" s="100"/>
    </row>
    <row r="35" spans="1:13" ht="17.100000000000001" customHeight="1">
      <c r="A35" s="323"/>
      <c r="B35" s="324"/>
      <c r="C35" s="338" t="s">
        <v>130</v>
      </c>
      <c r="D35" s="195">
        <v>2</v>
      </c>
      <c r="E35" s="198">
        <v>2</v>
      </c>
      <c r="F35" s="339"/>
      <c r="G35" s="196"/>
      <c r="H35" s="196">
        <v>2</v>
      </c>
      <c r="I35" s="197">
        <v>2</v>
      </c>
      <c r="J35" s="65"/>
      <c r="K35" s="4"/>
      <c r="L35" s="4"/>
      <c r="M35" s="100"/>
    </row>
    <row r="36" spans="1:13" ht="17.100000000000001" customHeight="1">
      <c r="A36" s="323"/>
      <c r="B36" s="324"/>
      <c r="C36" s="206" t="s">
        <v>141</v>
      </c>
      <c r="D36" s="195">
        <v>2</v>
      </c>
      <c r="E36" s="198">
        <v>2</v>
      </c>
      <c r="F36" s="339"/>
      <c r="G36" s="196"/>
      <c r="H36" s="196">
        <v>2</v>
      </c>
      <c r="I36" s="197">
        <v>2</v>
      </c>
      <c r="J36" s="65"/>
      <c r="K36" s="4"/>
      <c r="L36" s="4"/>
      <c r="M36" s="100"/>
    </row>
    <row r="37" spans="1:13" ht="17.100000000000001" customHeight="1">
      <c r="A37" s="323"/>
      <c r="B37" s="324"/>
      <c r="C37" s="172" t="s">
        <v>122</v>
      </c>
      <c r="D37" s="65">
        <v>2</v>
      </c>
      <c r="E37" s="100">
        <v>2</v>
      </c>
      <c r="F37" s="24"/>
      <c r="G37" s="4"/>
      <c r="H37" s="77"/>
      <c r="I37" s="126"/>
      <c r="J37" s="65">
        <v>2</v>
      </c>
      <c r="K37" s="4">
        <v>2</v>
      </c>
      <c r="L37" s="4"/>
      <c r="M37" s="100"/>
    </row>
    <row r="38" spans="1:13" ht="17.100000000000001" customHeight="1">
      <c r="A38" s="323"/>
      <c r="B38" s="324"/>
      <c r="C38" s="175" t="s">
        <v>127</v>
      </c>
      <c r="D38" s="65">
        <v>2</v>
      </c>
      <c r="E38" s="100">
        <v>2</v>
      </c>
      <c r="F38" s="121"/>
      <c r="G38" s="18"/>
      <c r="H38" s="86"/>
      <c r="I38" s="127"/>
      <c r="J38" s="65">
        <v>2</v>
      </c>
      <c r="K38" s="4">
        <v>2</v>
      </c>
      <c r="L38" s="4"/>
      <c r="M38" s="100"/>
    </row>
    <row r="39" spans="1:13" ht="17.100000000000001" customHeight="1">
      <c r="A39" s="323"/>
      <c r="B39" s="324"/>
      <c r="C39" s="173" t="s">
        <v>143</v>
      </c>
      <c r="D39" s="65">
        <v>2</v>
      </c>
      <c r="E39" s="100">
        <v>2</v>
      </c>
      <c r="F39" s="24"/>
      <c r="G39" s="4"/>
      <c r="H39" s="4"/>
      <c r="I39" s="102"/>
      <c r="J39" s="65">
        <v>2</v>
      </c>
      <c r="K39" s="4">
        <v>2</v>
      </c>
      <c r="L39" s="4"/>
      <c r="M39" s="100"/>
    </row>
    <row r="40" spans="1:13" ht="17.100000000000001" customHeight="1">
      <c r="A40" s="323"/>
      <c r="B40" s="324"/>
      <c r="C40" s="172" t="s">
        <v>118</v>
      </c>
      <c r="D40" s="65">
        <v>2</v>
      </c>
      <c r="E40" s="100">
        <v>2</v>
      </c>
      <c r="F40" s="24"/>
      <c r="G40" s="4"/>
      <c r="H40" s="4"/>
      <c r="I40" s="102"/>
      <c r="J40" s="65"/>
      <c r="K40" s="4"/>
      <c r="L40" s="4">
        <v>2</v>
      </c>
      <c r="M40" s="100">
        <v>2</v>
      </c>
    </row>
    <row r="41" spans="1:13" ht="17.100000000000001" customHeight="1">
      <c r="A41" s="323"/>
      <c r="B41" s="324"/>
      <c r="C41" s="173" t="s">
        <v>161</v>
      </c>
      <c r="D41" s="65">
        <v>2</v>
      </c>
      <c r="E41" s="100">
        <v>2</v>
      </c>
      <c r="F41" s="24"/>
      <c r="G41" s="4"/>
      <c r="H41" s="4"/>
      <c r="I41" s="102"/>
      <c r="J41" s="65"/>
      <c r="K41" s="4"/>
      <c r="L41" s="4">
        <v>2</v>
      </c>
      <c r="M41" s="100">
        <v>2</v>
      </c>
    </row>
    <row r="42" spans="1:13" ht="17.100000000000001" customHeight="1" thickBot="1">
      <c r="A42" s="325"/>
      <c r="B42" s="326"/>
      <c r="C42" s="189" t="s">
        <v>144</v>
      </c>
      <c r="D42" s="70">
        <v>2</v>
      </c>
      <c r="E42" s="119">
        <v>2</v>
      </c>
      <c r="F42" s="122"/>
      <c r="G42" s="71"/>
      <c r="H42" s="71"/>
      <c r="I42" s="125"/>
      <c r="J42" s="70"/>
      <c r="K42" s="71"/>
      <c r="L42" s="71">
        <v>2</v>
      </c>
      <c r="M42" s="119">
        <v>2</v>
      </c>
    </row>
    <row r="43" spans="1:13" ht="17.100000000000001" customHeight="1" thickBot="1">
      <c r="A43" s="318" t="s">
        <v>171</v>
      </c>
      <c r="B43" s="319"/>
      <c r="C43" s="320"/>
      <c r="D43" s="78">
        <f t="shared" ref="D43:M43" si="3">SUM(D25:D42)</f>
        <v>38</v>
      </c>
      <c r="E43" s="156">
        <f t="shared" si="3"/>
        <v>38</v>
      </c>
      <c r="F43" s="190">
        <f t="shared" si="3"/>
        <v>14</v>
      </c>
      <c r="G43" s="191">
        <f t="shared" si="3"/>
        <v>14</v>
      </c>
      <c r="H43" s="191">
        <f t="shared" si="3"/>
        <v>12</v>
      </c>
      <c r="I43" s="212">
        <f t="shared" si="3"/>
        <v>12</v>
      </c>
      <c r="J43" s="190">
        <f t="shared" si="3"/>
        <v>6</v>
      </c>
      <c r="K43" s="191">
        <f t="shared" si="3"/>
        <v>6</v>
      </c>
      <c r="L43" s="191">
        <f t="shared" si="3"/>
        <v>6</v>
      </c>
      <c r="M43" s="212">
        <f t="shared" si="3"/>
        <v>6</v>
      </c>
    </row>
    <row r="44" spans="1:13" ht="17.100000000000001" customHeight="1">
      <c r="A44" s="327" t="s">
        <v>172</v>
      </c>
      <c r="B44" s="328"/>
      <c r="C44" s="175" t="s">
        <v>124</v>
      </c>
      <c r="D44" s="84">
        <v>2</v>
      </c>
      <c r="E44" s="133">
        <v>2</v>
      </c>
      <c r="F44" s="65"/>
      <c r="G44" s="183"/>
      <c r="H44" s="183">
        <v>2</v>
      </c>
      <c r="I44" s="186">
        <v>2</v>
      </c>
      <c r="J44" s="65"/>
      <c r="K44" s="183"/>
      <c r="L44" s="4"/>
      <c r="M44" s="100"/>
    </row>
    <row r="45" spans="1:13" ht="17.100000000000001" customHeight="1">
      <c r="A45" s="329"/>
      <c r="B45" s="330"/>
      <c r="C45" s="202" t="s">
        <v>119</v>
      </c>
      <c r="D45" s="195">
        <v>2</v>
      </c>
      <c r="E45" s="197">
        <v>3</v>
      </c>
      <c r="F45" s="195"/>
      <c r="G45" s="196"/>
      <c r="H45" s="196">
        <v>2</v>
      </c>
      <c r="I45" s="197">
        <v>3</v>
      </c>
      <c r="J45" s="195"/>
      <c r="K45" s="196"/>
      <c r="L45" s="196"/>
      <c r="M45" s="198"/>
    </row>
    <row r="46" spans="1:13" ht="17.100000000000001" customHeight="1">
      <c r="A46" s="329"/>
      <c r="B46" s="330"/>
      <c r="C46" s="340" t="s">
        <v>160</v>
      </c>
      <c r="D46" s="195">
        <v>2</v>
      </c>
      <c r="E46" s="198">
        <v>2</v>
      </c>
      <c r="F46" s="195"/>
      <c r="G46" s="196"/>
      <c r="H46" s="196">
        <v>2</v>
      </c>
      <c r="I46" s="341">
        <v>2</v>
      </c>
      <c r="J46" s="195"/>
      <c r="K46" s="196"/>
      <c r="L46" s="203"/>
      <c r="M46" s="204"/>
    </row>
    <row r="47" spans="1:13" ht="17.100000000000001" customHeight="1">
      <c r="A47" s="329"/>
      <c r="B47" s="330"/>
      <c r="C47" s="205" t="s">
        <v>126</v>
      </c>
      <c r="D47" s="193">
        <v>2</v>
      </c>
      <c r="E47" s="194">
        <v>2</v>
      </c>
      <c r="F47" s="195"/>
      <c r="G47" s="196"/>
      <c r="H47" s="196">
        <v>2</v>
      </c>
      <c r="I47" s="197">
        <v>2</v>
      </c>
      <c r="J47" s="195"/>
      <c r="K47" s="196"/>
      <c r="L47" s="196"/>
      <c r="M47" s="198"/>
    </row>
    <row r="48" spans="1:13" ht="17.100000000000001" customHeight="1">
      <c r="A48" s="329"/>
      <c r="B48" s="330"/>
      <c r="C48" s="192" t="s">
        <v>134</v>
      </c>
      <c r="D48" s="193">
        <v>2</v>
      </c>
      <c r="E48" s="194">
        <v>2</v>
      </c>
      <c r="F48" s="195"/>
      <c r="G48" s="196"/>
      <c r="H48" s="196">
        <v>2</v>
      </c>
      <c r="I48" s="197">
        <v>2</v>
      </c>
      <c r="J48" s="195"/>
      <c r="K48" s="196"/>
      <c r="L48" s="196"/>
      <c r="M48" s="198"/>
    </row>
    <row r="49" spans="1:13" ht="17.100000000000001" customHeight="1">
      <c r="A49" s="329"/>
      <c r="B49" s="330"/>
      <c r="C49" s="192" t="s">
        <v>135</v>
      </c>
      <c r="D49" s="193">
        <v>2</v>
      </c>
      <c r="E49" s="194">
        <v>2</v>
      </c>
      <c r="F49" s="195"/>
      <c r="G49" s="196"/>
      <c r="H49" s="196">
        <v>2</v>
      </c>
      <c r="I49" s="197">
        <v>2</v>
      </c>
      <c r="J49" s="195"/>
      <c r="K49" s="196"/>
      <c r="L49" s="196"/>
      <c r="M49" s="198"/>
    </row>
    <row r="50" spans="1:13" ht="17.100000000000001" customHeight="1">
      <c r="A50" s="329"/>
      <c r="B50" s="330"/>
      <c r="C50" s="173" t="s">
        <v>156</v>
      </c>
      <c r="D50" s="65">
        <v>2</v>
      </c>
      <c r="E50" s="186">
        <v>6</v>
      </c>
      <c r="F50" s="65"/>
      <c r="G50" s="183"/>
      <c r="H50" s="183"/>
      <c r="I50" s="186"/>
      <c r="J50" s="65">
        <v>2</v>
      </c>
      <c r="K50" s="183">
        <v>6</v>
      </c>
      <c r="L50" s="4"/>
      <c r="M50" s="100"/>
    </row>
    <row r="51" spans="1:13" ht="17.100000000000001" customHeight="1">
      <c r="A51" s="329"/>
      <c r="B51" s="330"/>
      <c r="C51" s="174" t="s">
        <v>125</v>
      </c>
      <c r="D51" s="65">
        <v>2</v>
      </c>
      <c r="E51" s="186">
        <v>2</v>
      </c>
      <c r="F51" s="65"/>
      <c r="G51" s="183"/>
      <c r="H51" s="183"/>
      <c r="I51" s="186"/>
      <c r="J51" s="65">
        <v>2</v>
      </c>
      <c r="K51" s="183">
        <v>2</v>
      </c>
      <c r="L51" s="77"/>
      <c r="M51" s="87"/>
    </row>
    <row r="52" spans="1:13" ht="15.75" customHeight="1">
      <c r="A52" s="329"/>
      <c r="B52" s="330"/>
      <c r="C52" s="175" t="s">
        <v>137</v>
      </c>
      <c r="D52" s="67">
        <v>2</v>
      </c>
      <c r="E52" s="133">
        <v>2</v>
      </c>
      <c r="F52" s="65"/>
      <c r="G52" s="183"/>
      <c r="H52" s="183"/>
      <c r="I52" s="186"/>
      <c r="J52" s="65">
        <v>2</v>
      </c>
      <c r="K52" s="183">
        <v>2</v>
      </c>
      <c r="L52" s="77"/>
      <c r="M52" s="87"/>
    </row>
    <row r="53" spans="1:13" ht="17.100000000000001" customHeight="1">
      <c r="A53" s="329"/>
      <c r="B53" s="330"/>
      <c r="C53" s="175" t="s">
        <v>136</v>
      </c>
      <c r="D53" s="67">
        <v>2</v>
      </c>
      <c r="E53" s="133">
        <v>2</v>
      </c>
      <c r="F53" s="65"/>
      <c r="G53" s="183"/>
      <c r="H53" s="183"/>
      <c r="I53" s="186"/>
      <c r="J53" s="65">
        <v>2</v>
      </c>
      <c r="K53" s="183">
        <v>2</v>
      </c>
      <c r="L53" s="77"/>
      <c r="M53" s="87"/>
    </row>
    <row r="54" spans="1:13" ht="17.100000000000001" customHeight="1">
      <c r="A54" s="329"/>
      <c r="B54" s="330"/>
      <c r="C54" s="172" t="s">
        <v>131</v>
      </c>
      <c r="D54" s="97">
        <v>2</v>
      </c>
      <c r="E54" s="134">
        <v>2</v>
      </c>
      <c r="F54" s="98"/>
      <c r="G54" s="99"/>
      <c r="H54" s="130"/>
      <c r="I54" s="131"/>
      <c r="J54" s="98">
        <v>2</v>
      </c>
      <c r="K54" s="99">
        <v>2</v>
      </c>
      <c r="L54" s="99"/>
      <c r="M54" s="132"/>
    </row>
    <row r="55" spans="1:13" ht="17.100000000000001" customHeight="1">
      <c r="A55" s="329"/>
      <c r="B55" s="330"/>
      <c r="C55" s="182" t="s">
        <v>153</v>
      </c>
      <c r="D55" s="67">
        <v>2</v>
      </c>
      <c r="E55" s="133">
        <v>2</v>
      </c>
      <c r="F55" s="65"/>
      <c r="G55" s="183"/>
      <c r="H55" s="183"/>
      <c r="I55" s="186"/>
      <c r="J55" s="65">
        <v>2</v>
      </c>
      <c r="K55" s="183">
        <v>2</v>
      </c>
      <c r="L55" s="4"/>
      <c r="M55" s="100"/>
    </row>
    <row r="56" spans="1:13" ht="17.100000000000001" customHeight="1">
      <c r="A56" s="329"/>
      <c r="B56" s="330"/>
      <c r="C56" s="175" t="s">
        <v>138</v>
      </c>
      <c r="D56" s="67">
        <v>2</v>
      </c>
      <c r="E56" s="133">
        <v>2</v>
      </c>
      <c r="F56" s="65"/>
      <c r="G56" s="183"/>
      <c r="H56" s="183"/>
      <c r="I56" s="186"/>
      <c r="J56" s="65">
        <v>2</v>
      </c>
      <c r="K56" s="183">
        <v>2</v>
      </c>
      <c r="L56" s="4"/>
      <c r="M56" s="100"/>
    </row>
    <row r="57" spans="1:13" ht="17.100000000000001" customHeight="1">
      <c r="A57" s="329"/>
      <c r="B57" s="330"/>
      <c r="C57" s="173" t="s">
        <v>159</v>
      </c>
      <c r="D57" s="65">
        <v>2</v>
      </c>
      <c r="E57" s="184">
        <v>2</v>
      </c>
      <c r="F57" s="185"/>
      <c r="G57" s="183"/>
      <c r="H57" s="183"/>
      <c r="I57" s="148"/>
      <c r="J57" s="65">
        <v>2</v>
      </c>
      <c r="K57" s="183">
        <v>2</v>
      </c>
      <c r="L57" s="4"/>
      <c r="M57" s="100"/>
    </row>
    <row r="58" spans="1:13" ht="17.100000000000001" customHeight="1">
      <c r="A58" s="329"/>
      <c r="B58" s="330"/>
      <c r="C58" s="173" t="s">
        <v>162</v>
      </c>
      <c r="D58" s="65">
        <v>2</v>
      </c>
      <c r="E58" s="186">
        <v>2</v>
      </c>
      <c r="F58" s="65"/>
      <c r="G58" s="183"/>
      <c r="H58" s="183"/>
      <c r="I58" s="186"/>
      <c r="J58" s="65"/>
      <c r="K58" s="183"/>
      <c r="L58" s="4">
        <v>2</v>
      </c>
      <c r="M58" s="100">
        <v>2</v>
      </c>
    </row>
    <row r="59" spans="1:13" ht="17.100000000000001" customHeight="1">
      <c r="A59" s="329"/>
      <c r="B59" s="330"/>
      <c r="C59" s="206" t="s">
        <v>132</v>
      </c>
      <c r="D59" s="193">
        <v>2</v>
      </c>
      <c r="E59" s="194">
        <v>2</v>
      </c>
      <c r="F59" s="195"/>
      <c r="G59" s="196"/>
      <c r="H59" s="196"/>
      <c r="I59" s="197"/>
      <c r="J59" s="195"/>
      <c r="K59" s="196"/>
      <c r="L59" s="196">
        <v>2</v>
      </c>
      <c r="M59" s="198">
        <v>2</v>
      </c>
    </row>
    <row r="60" spans="1:13" ht="17.100000000000001" customHeight="1">
      <c r="A60" s="329"/>
      <c r="B60" s="330"/>
      <c r="C60" s="207" t="s">
        <v>139</v>
      </c>
      <c r="D60" s="208">
        <v>2</v>
      </c>
      <c r="E60" s="209">
        <v>2</v>
      </c>
      <c r="F60" s="210"/>
      <c r="G60" s="211"/>
      <c r="H60" s="200"/>
      <c r="I60" s="194"/>
      <c r="J60" s="193"/>
      <c r="K60" s="200"/>
      <c r="L60" s="200">
        <v>2</v>
      </c>
      <c r="M60" s="201">
        <v>2</v>
      </c>
    </row>
    <row r="61" spans="1:13" ht="17.100000000000001" customHeight="1">
      <c r="A61" s="329"/>
      <c r="B61" s="330"/>
      <c r="C61" s="175" t="s">
        <v>128</v>
      </c>
      <c r="D61" s="67">
        <v>2</v>
      </c>
      <c r="E61" s="133">
        <v>2</v>
      </c>
      <c r="F61" s="65"/>
      <c r="G61" s="183"/>
      <c r="H61" s="183"/>
      <c r="I61" s="186"/>
      <c r="J61" s="65"/>
      <c r="K61" s="183"/>
      <c r="L61" s="4">
        <v>2</v>
      </c>
      <c r="M61" s="100">
        <v>2</v>
      </c>
    </row>
    <row r="62" spans="1:13" ht="17.100000000000001" customHeight="1">
      <c r="A62" s="329"/>
      <c r="B62" s="330"/>
      <c r="C62" s="175" t="s">
        <v>152</v>
      </c>
      <c r="D62" s="65">
        <v>2</v>
      </c>
      <c r="E62" s="186">
        <v>2</v>
      </c>
      <c r="F62" s="82"/>
      <c r="G62" s="77"/>
      <c r="H62" s="77"/>
      <c r="I62" s="126"/>
      <c r="J62" s="82"/>
      <c r="K62" s="77"/>
      <c r="L62" s="86">
        <v>2</v>
      </c>
      <c r="M62" s="118">
        <v>2</v>
      </c>
    </row>
    <row r="63" spans="1:13" ht="17.100000000000001" customHeight="1">
      <c r="A63" s="329"/>
      <c r="B63" s="330"/>
      <c r="C63" s="172" t="s">
        <v>140</v>
      </c>
      <c r="D63" s="67">
        <v>2</v>
      </c>
      <c r="E63" s="133">
        <v>2</v>
      </c>
      <c r="F63" s="65"/>
      <c r="G63" s="183"/>
      <c r="H63" s="183"/>
      <c r="I63" s="186"/>
      <c r="J63" s="65"/>
      <c r="K63" s="183"/>
      <c r="L63" s="4">
        <v>2</v>
      </c>
      <c r="M63" s="100">
        <v>2</v>
      </c>
    </row>
    <row r="64" spans="1:13" ht="17.100000000000001" customHeight="1">
      <c r="A64" s="329"/>
      <c r="B64" s="330"/>
      <c r="C64" s="175" t="s">
        <v>145</v>
      </c>
      <c r="D64" s="67">
        <v>2</v>
      </c>
      <c r="E64" s="133">
        <v>2</v>
      </c>
      <c r="F64" s="65"/>
      <c r="G64" s="183"/>
      <c r="H64" s="183"/>
      <c r="I64" s="186"/>
      <c r="J64" s="65"/>
      <c r="K64" s="183"/>
      <c r="L64" s="4">
        <v>2</v>
      </c>
      <c r="M64" s="100">
        <v>2</v>
      </c>
    </row>
    <row r="65" spans="1:13" ht="17.100000000000001" customHeight="1">
      <c r="A65" s="329"/>
      <c r="B65" s="330"/>
      <c r="C65" s="85" t="s">
        <v>146</v>
      </c>
      <c r="D65" s="67">
        <v>2</v>
      </c>
      <c r="E65" s="133">
        <v>2</v>
      </c>
      <c r="F65" s="65"/>
      <c r="G65" s="183"/>
      <c r="H65" s="183"/>
      <c r="I65" s="186"/>
      <c r="J65" s="65"/>
      <c r="K65" s="183"/>
      <c r="L65" s="4">
        <v>2</v>
      </c>
      <c r="M65" s="100">
        <v>2</v>
      </c>
    </row>
    <row r="66" spans="1:13" ht="17.100000000000001" customHeight="1">
      <c r="A66" s="329"/>
      <c r="B66" s="330"/>
      <c r="C66" s="149" t="s">
        <v>154</v>
      </c>
      <c r="D66" s="65">
        <v>2</v>
      </c>
      <c r="E66" s="133">
        <v>2</v>
      </c>
      <c r="F66" s="65"/>
      <c r="G66" s="183"/>
      <c r="H66" s="183"/>
      <c r="I66" s="186"/>
      <c r="J66" s="65"/>
      <c r="K66" s="183"/>
      <c r="L66" s="4">
        <v>2</v>
      </c>
      <c r="M66" s="100">
        <v>2</v>
      </c>
    </row>
    <row r="67" spans="1:13" ht="17.100000000000001" customHeight="1" thickBot="1">
      <c r="A67" s="331"/>
      <c r="B67" s="332"/>
      <c r="C67" s="150" t="s">
        <v>155</v>
      </c>
      <c r="D67" s="70">
        <v>2</v>
      </c>
      <c r="E67" s="133">
        <v>2</v>
      </c>
      <c r="F67" s="70"/>
      <c r="G67" s="71"/>
      <c r="H67" s="71"/>
      <c r="I67" s="125"/>
      <c r="J67" s="70"/>
      <c r="K67" s="71"/>
      <c r="L67" s="71">
        <v>2</v>
      </c>
      <c r="M67" s="119">
        <v>2</v>
      </c>
    </row>
    <row r="68" spans="1:13" s="52" customFormat="1" ht="17.100000000000001" customHeight="1" thickBot="1">
      <c r="A68" s="315" t="s">
        <v>180</v>
      </c>
      <c r="B68" s="316"/>
      <c r="C68" s="317"/>
      <c r="D68" s="139">
        <f>SUM(D44:D67)</f>
        <v>48</v>
      </c>
      <c r="E68" s="142">
        <f>SUM(E44:E67)</f>
        <v>53</v>
      </c>
      <c r="F68" s="146">
        <v>0</v>
      </c>
      <c r="G68" s="136">
        <v>0</v>
      </c>
      <c r="H68" s="136">
        <f t="shared" ref="H68:M68" si="4">SUM(H44:H67)</f>
        <v>12</v>
      </c>
      <c r="I68" s="147">
        <f t="shared" si="4"/>
        <v>13</v>
      </c>
      <c r="J68" s="146">
        <f t="shared" si="4"/>
        <v>16</v>
      </c>
      <c r="K68" s="136">
        <f t="shared" si="4"/>
        <v>20</v>
      </c>
      <c r="L68" s="136">
        <f t="shared" si="4"/>
        <v>20</v>
      </c>
      <c r="M68" s="147">
        <f t="shared" si="4"/>
        <v>20</v>
      </c>
    </row>
    <row r="69" spans="1:13" s="52" customFormat="1" ht="17.100000000000001" customHeight="1">
      <c r="A69" s="300" t="s">
        <v>81</v>
      </c>
      <c r="B69" s="301"/>
      <c r="C69" s="140" t="s">
        <v>5</v>
      </c>
      <c r="D69" s="68">
        <f t="shared" ref="D69:M69" si="5">SUM(D24+D43)</f>
        <v>50</v>
      </c>
      <c r="E69" s="143">
        <f t="shared" si="5"/>
        <v>50</v>
      </c>
      <c r="F69" s="68">
        <f t="shared" si="5"/>
        <v>18</v>
      </c>
      <c r="G69" s="137">
        <f t="shared" si="5"/>
        <v>18</v>
      </c>
      <c r="H69" s="137">
        <f t="shared" si="5"/>
        <v>14</v>
      </c>
      <c r="I69" s="138">
        <f t="shared" si="5"/>
        <v>14</v>
      </c>
      <c r="J69" s="68">
        <f t="shared" si="5"/>
        <v>10</v>
      </c>
      <c r="K69" s="137">
        <f t="shared" si="5"/>
        <v>10</v>
      </c>
      <c r="L69" s="137">
        <f t="shared" si="5"/>
        <v>8</v>
      </c>
      <c r="M69" s="138">
        <f t="shared" si="5"/>
        <v>8</v>
      </c>
    </row>
    <row r="70" spans="1:13" s="52" customFormat="1" ht="17.100000000000001" customHeight="1">
      <c r="A70" s="302"/>
      <c r="B70" s="303"/>
      <c r="C70" s="73" t="s">
        <v>6</v>
      </c>
      <c r="D70" s="74">
        <v>24</v>
      </c>
      <c r="E70" s="144">
        <v>24</v>
      </c>
      <c r="F70" s="75">
        <v>0</v>
      </c>
      <c r="G70" s="83">
        <v>0</v>
      </c>
      <c r="H70" s="83">
        <v>4</v>
      </c>
      <c r="I70" s="135">
        <v>4</v>
      </c>
      <c r="J70" s="75">
        <f>20-J69-J71</f>
        <v>8</v>
      </c>
      <c r="K70" s="83">
        <f>20-K69-K71</f>
        <v>8</v>
      </c>
      <c r="L70" s="83">
        <v>12</v>
      </c>
      <c r="M70" s="135">
        <v>12</v>
      </c>
    </row>
    <row r="71" spans="1:13" s="52" customFormat="1" ht="17.100000000000001" customHeight="1">
      <c r="A71" s="302"/>
      <c r="B71" s="303"/>
      <c r="C71" s="73" t="s">
        <v>115</v>
      </c>
      <c r="D71" s="74">
        <v>6</v>
      </c>
      <c r="E71" s="144">
        <v>6</v>
      </c>
      <c r="F71" s="75">
        <v>2</v>
      </c>
      <c r="G71" s="83">
        <v>2</v>
      </c>
      <c r="H71" s="83">
        <v>2</v>
      </c>
      <c r="I71" s="135">
        <v>2</v>
      </c>
      <c r="J71" s="75">
        <v>2</v>
      </c>
      <c r="K71" s="83">
        <v>2</v>
      </c>
      <c r="L71" s="83">
        <f>L36</f>
        <v>0</v>
      </c>
      <c r="M71" s="135">
        <f>M36</f>
        <v>0</v>
      </c>
    </row>
    <row r="72" spans="1:13" s="52" customFormat="1" ht="17.100000000000001" customHeight="1" thickBot="1">
      <c r="A72" s="297" t="s">
        <v>7</v>
      </c>
      <c r="B72" s="298"/>
      <c r="C72" s="299"/>
      <c r="D72" s="141">
        <f>SUM(D69:D71)</f>
        <v>80</v>
      </c>
      <c r="E72" s="145">
        <f t="shared" ref="E72:M72" si="6">SUM(E69:E71)</f>
        <v>80</v>
      </c>
      <c r="F72" s="141">
        <f>SUM(F69:F71)</f>
        <v>20</v>
      </c>
      <c r="G72" s="20">
        <f>SUM(G69:G71)</f>
        <v>20</v>
      </c>
      <c r="H72" s="20">
        <f>SUM(H69:H71)</f>
        <v>20</v>
      </c>
      <c r="I72" s="21">
        <f>SUM(I69:I71)</f>
        <v>20</v>
      </c>
      <c r="J72" s="141">
        <f t="shared" si="6"/>
        <v>20</v>
      </c>
      <c r="K72" s="20">
        <f t="shared" si="6"/>
        <v>20</v>
      </c>
      <c r="L72" s="20">
        <f>SUM(L69:L71)</f>
        <v>20</v>
      </c>
      <c r="M72" s="21">
        <f t="shared" si="6"/>
        <v>20</v>
      </c>
    </row>
    <row r="73" spans="1:13" ht="18" customHeight="1">
      <c r="A73" s="162" t="s">
        <v>105</v>
      </c>
      <c r="B73" s="163"/>
      <c r="C73" s="164"/>
      <c r="D73" s="164"/>
      <c r="E73" s="164"/>
      <c r="F73" s="164"/>
      <c r="G73" s="165"/>
      <c r="H73" s="164"/>
      <c r="I73" s="165"/>
      <c r="J73" s="164"/>
      <c r="K73" s="165"/>
      <c r="L73" s="164"/>
      <c r="M73" s="166"/>
    </row>
    <row r="74" spans="1:13" ht="18" customHeight="1">
      <c r="A74" s="152" t="s">
        <v>106</v>
      </c>
      <c r="B74" s="167"/>
      <c r="C74" s="168"/>
      <c r="D74" s="168"/>
      <c r="E74" s="168"/>
      <c r="F74" s="168"/>
      <c r="G74" s="169"/>
      <c r="H74" s="168"/>
      <c r="I74" s="169"/>
      <c r="J74" s="168"/>
      <c r="K74" s="169"/>
      <c r="L74" s="168"/>
      <c r="M74" s="153"/>
    </row>
    <row r="75" spans="1:13" ht="18" customHeight="1">
      <c r="A75" s="154" t="s">
        <v>107</v>
      </c>
      <c r="B75" s="187" t="s">
        <v>110</v>
      </c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8"/>
    </row>
    <row r="76" spans="1:13" ht="19.5" customHeight="1">
      <c r="A76" s="154" t="s">
        <v>108</v>
      </c>
      <c r="B76" s="268" t="s">
        <v>179</v>
      </c>
      <c r="C76" s="268"/>
      <c r="D76" s="268"/>
      <c r="E76" s="268"/>
      <c r="F76" s="268"/>
      <c r="G76" s="268"/>
      <c r="H76" s="268"/>
      <c r="I76" s="268"/>
      <c r="J76" s="268"/>
      <c r="K76" s="268"/>
      <c r="L76" s="268"/>
      <c r="M76" s="269"/>
    </row>
    <row r="77" spans="1:13" ht="36" customHeight="1">
      <c r="A77" s="154" t="s">
        <v>109</v>
      </c>
      <c r="B77" s="268" t="s">
        <v>114</v>
      </c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9"/>
    </row>
    <row r="78" spans="1:13" ht="51.6" customHeight="1" thickBot="1">
      <c r="A78" s="155" t="s">
        <v>166</v>
      </c>
      <c r="B78" s="270" t="s">
        <v>167</v>
      </c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1"/>
    </row>
  </sheetData>
  <mergeCells count="32">
    <mergeCell ref="H4:M4"/>
    <mergeCell ref="A72:C72"/>
    <mergeCell ref="H7:M7"/>
    <mergeCell ref="A69:B71"/>
    <mergeCell ref="A17:M17"/>
    <mergeCell ref="A18:B23"/>
    <mergeCell ref="A24:C24"/>
    <mergeCell ref="A68:C68"/>
    <mergeCell ref="A43:C43"/>
    <mergeCell ref="A25:B42"/>
    <mergeCell ref="A44:B67"/>
    <mergeCell ref="F11:G11"/>
    <mergeCell ref="H11:I11"/>
    <mergeCell ref="J11:K11"/>
    <mergeCell ref="L11:M11"/>
    <mergeCell ref="F10:I10"/>
    <mergeCell ref="B76:M76"/>
    <mergeCell ref="B77:M77"/>
    <mergeCell ref="B78:M78"/>
    <mergeCell ref="A1:M1"/>
    <mergeCell ref="A2:M2"/>
    <mergeCell ref="H5:M5"/>
    <mergeCell ref="H6:M6"/>
    <mergeCell ref="H8:M8"/>
    <mergeCell ref="A10:B12"/>
    <mergeCell ref="C10:C12"/>
    <mergeCell ref="D10:D12"/>
    <mergeCell ref="E10:E12"/>
    <mergeCell ref="A16:C16"/>
    <mergeCell ref="A13:A15"/>
    <mergeCell ref="B13:B15"/>
    <mergeCell ref="J10:M10"/>
  </mergeCells>
  <phoneticPr fontId="4" type="noConversion"/>
  <printOptions horizontalCentered="1"/>
  <pageMargins left="0.39370078740157483" right="0.39370078740157483" top="0.39370078740157483" bottom="0.39" header="0.31496062992125984" footer="0.18"/>
  <pageSetup paperSize="9" scale="96" fitToHeight="0" orientation="portrait" r:id="rId1"/>
  <headerFooter>
    <oddFooter>&amp;C&amp;"標楷體,標準"第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6</vt:i4>
      </vt:variant>
    </vt:vector>
  </HeadingPairs>
  <TitlesOfParts>
    <vt:vector size="9" baseType="lpstr">
      <vt:lpstr>108級(日)(1090311)</vt:lpstr>
      <vt:lpstr>108級(進)(1090311)</vt:lpstr>
      <vt:lpstr>進修部</vt:lpstr>
      <vt:lpstr>'108級(日)(1090311)'!Print_Area</vt:lpstr>
      <vt:lpstr>'108級(進)(1090311)'!Print_Area</vt:lpstr>
      <vt:lpstr>進修部!Print_Area</vt:lpstr>
      <vt:lpstr>'108級(日)(1090311)'!Print_Titles</vt:lpstr>
      <vt:lpstr>'108級(進)(1090311)'!Print_Titles</vt:lpstr>
      <vt:lpstr>進修部!Print_Titles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cp:lastPrinted>2025-08-19T05:32:41Z</cp:lastPrinted>
  <dcterms:created xsi:type="dcterms:W3CDTF">2017-12-20T02:12:40Z</dcterms:created>
  <dcterms:modified xsi:type="dcterms:W3CDTF">2025-12-11T04:47:06Z</dcterms:modified>
</cp:coreProperties>
</file>